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carb.sharepoint.com/sites/ISD/CapTrade/PDS/Forms allocation and other/2024 Forms for Posting/"/>
    </mc:Choice>
  </mc:AlternateContent>
  <xr:revisionPtr revIDLastSave="15" documentId="13_ncr:1_{D077728B-822F-4BE1-A6B8-BF6693F9C636}" xr6:coauthVersionLast="47" xr6:coauthVersionMax="47" xr10:uidLastSave="{B9D52135-6B0E-4FF7-B7F6-74AC3F1F9EC3}"/>
  <bookViews>
    <workbookView xWindow="-57720" yWindow="-120" windowWidth="29040" windowHeight="15840" tabRatio="771" activeTab="1" xr2:uid="{00000000-000D-0000-FFFF-FFFF00000000}"/>
  </bookViews>
  <sheets>
    <sheet name="Read Me" sheetId="2" r:id="rId1"/>
    <sheet name="EDU Use of Allowance Value Form" sheetId="9" r:id="rId2"/>
    <sheet name="Narrative A" sheetId="1" r:id="rId3"/>
    <sheet name="Narrative B" sheetId="10" r:id="rId4"/>
    <sheet name="Narrative C" sheetId="15" r:id="rId5"/>
    <sheet name="Narrative D" sheetId="16" r:id="rId6"/>
    <sheet name="Narrative E" sheetId="13" r:id="rId7"/>
    <sheet name="Narrative F" sheetId="14" r:id="rId8"/>
    <sheet name="Revisions to Prior Reporting" sheetId="19" r:id="rId9"/>
    <sheet name="Table 9-4" sheetId="20" r:id="rId10"/>
    <sheet name="Dropdown Menus" sheetId="5" r:id="rId11"/>
  </sheets>
  <externalReferences>
    <externalReference r:id="rId12"/>
    <externalReference r:id="rId13"/>
    <externalReference r:id="rId14"/>
    <externalReference r:id="rId15"/>
    <externalReference r:id="rId16"/>
  </externalReferences>
  <definedNames>
    <definedName name="_xlnm._FilterDatabase" localSheetId="10" hidden="1">'Dropdown Menus'!$A$1:$C$1</definedName>
    <definedName name="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3" hidden="1">{#N/A,#N/A,FALSE,"Res - Unadj";#N/A,#N/A,FALSE,"Small L&amp;P";#N/A,#N/A,FALSE,"Medium L&amp;P";#N/A,#N/A,FALSE,"E-19";#N/A,#N/A,FALSE,"E-20";#N/A,#N/A,FALSE,"A-RTP";#N/A,#N/A,FALSE,"Strtlts &amp; Standby";#N/A,#N/A,FALSE,"AG";#N/A,#N/A,FALSE,"2001mixeduse"}</definedName>
    <definedName name="_foo4" hidden="1">{"Summary","1",FALSE,"Summary"}</definedName>
    <definedName name="_Order1" hidden="1">255</definedName>
    <definedName name="_Order2" hidden="1">255</definedName>
    <definedName name="anscount" hidden="1">3</definedName>
    <definedName name="cf" localSheetId="9">#REF!</definedName>
    <definedName name="cf">#REF!</definedName>
    <definedName name="ComName">'[1]FormList&amp;FilerInfo'!$B$2</definedName>
    <definedName name="CoName">'[2]FormList&amp;FilerInfo'!$C$3</definedName>
    <definedName name="Earnings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foo"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HTML_CodePage" hidden="1">1252</definedName>
    <definedName name="HTML_Control" hidden="1">{"'Summary'!$A$1:$J$24"}</definedName>
    <definedName name="HTML_Description" hidden="1">""</definedName>
    <definedName name="HTML_Email" hidden="1">""</definedName>
    <definedName name="HTML_Header" hidden="1">""</definedName>
    <definedName name="HTML_LastUpdate" hidden="1">"10/13/1999"</definedName>
    <definedName name="HTML_LineAfter" hidden="1">FALSE</definedName>
    <definedName name="HTML_LineBefore" hidden="1">FALSE</definedName>
    <definedName name="HTML_Name" hidden="1">"Sharim Chaudhury"</definedName>
    <definedName name="HTML_OBDlg2" hidden="1">TRUE</definedName>
    <definedName name="HTML_OBDlg4" hidden="1">TRUE</definedName>
    <definedName name="HTML_OS" hidden="1">0</definedName>
    <definedName name="HTML_PathFile" hidden="1">"W:\19991013\default.htm"</definedName>
    <definedName name="HTML_PathFileMac" hidden="1">"Web Site Backup:sitingcases:MyHTML.html"</definedName>
    <definedName name="HTML_Title" hidden="1">"Daily MTM  Report"</definedName>
    <definedName name="Interest_and_FF_U_in_Data_Year" localSheetId="10">'EDU Use of Allowance Value Form'!#REF!</definedName>
    <definedName name="Jurisdictions">'[3]Other Lookups'!$B$37:$B$52</definedName>
    <definedName name="limcount" hidden="1">3</definedName>
    <definedName name="LSE">'[3]Other Lookups'!$F$20:$F$137</definedName>
    <definedName name="LSEENERGYFORTABLES" localSheetId="9">#REF!</definedName>
    <definedName name="LSEENERGYFORTABLES">#REF!</definedName>
    <definedName name="newname" hidden="1">{"Summary","1",FALSE,"Summary"}</definedName>
    <definedName name="Point">[4]POR.POD!$A$2:$A$900</definedName>
    <definedName name="Point2">[3]POR.POD!$C$6:$C$902</definedName>
    <definedName name="print" localSheetId="9">#REF!</definedName>
    <definedName name="print">#REF!</definedName>
    <definedName name="_xlnm.Print_Area" localSheetId="0">'Read Me'!$A$1:$J$7</definedName>
    <definedName name="Relationship">'[3]Other Lookups'!$D$2:$D$7</definedName>
    <definedName name="SCALARS">[5]BApeakTable1in10!$A$93:$D$108</definedName>
    <definedName name="sencount" hidden="1">1</definedName>
    <definedName name="Wind" hidden="1">{#N/A,#N/A,FALSE,"Res - Unadj";#N/A,#N/A,FALSE,"Small L&amp;P";#N/A,#N/A,FALSE,"Medium L&amp;P";#N/A,#N/A,FALSE,"E-19";#N/A,#N/A,FALSE,"E-20";#N/A,#N/A,FALSE,"A-RTP";#N/A,#N/A,FALSE,"Strtlts &amp; Standby";#N/A,#N/A,FALSE,"AG";#N/A,#N/A,FALSE,"2001mixeduse"}</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out."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schedules." hidden="1">{#N/A,#N/A,FALSE,"Res - Unadj";#N/A,#N/A,FALSE,"Small L&amp;P";#N/A,#N/A,FALSE,"Medium L&amp;P";#N/A,#N/A,FALSE,"E-19";#N/A,#N/A,FALSE,"E-20";#N/A,#N/A,FALSE,"A-RTP";#N/A,#N/A,FALSE,"Strtlts &amp; Standby";#N/A,#N/A,FALSE,"AG";#N/A,#N/A,FALSE,"2001mixeduse"}</definedName>
    <definedName name="wrn.sum1." hidden="1">{"Summary","1",FALSE,"Summary"}</definedName>
    <definedName name="wrn.Waterfall." hidden="1">{"Basedata_Print",#N/A,TRUE,"Basedata";#N/A,#N/A,TRUE,"Case A";#N/A,#N/A,TRUE,"Case B";#N/A,#N/A,TRUE,"Case A1";#N/A,#N/A,TRUE,"Net Margin";#N/A,#N/A,TRUE,"Description of Cases"}</definedName>
    <definedName name="wrn.workpapers." hidden="1">{#N/A,#N/A,FALSE,"Inputs And Assumptions";#N/A,#N/A,FALSE,"Revenue Allocation";#N/A,#N/A,FALSE,"RSP Surch Allocations";#N/A,#N/A,FALSE,"Generation Calculations";#N/A,#N/A,FALSE,"Test Year 2001 Sales and Revs."}</definedName>
    <definedName name="wrn2.waterfall" hidden="1">{"Basedata_Print",#N/A,TRUE,"Basedata";#N/A,#N/A,TRUE,"Case A";#N/A,#N/A,TRUE,"Case B";#N/A,#N/A,TRUE,"Case A1";#N/A,#N/A,TRUE,"Net Margin";#N/A,#N/A,TRUE,"Description of Cases"}</definedName>
    <definedName name="xx" localSheetId="9">#REF!</definedName>
    <definedName name="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8" i="9" l="1"/>
  <c r="C28" i="9"/>
  <c r="C3" i="19"/>
  <c r="E8" i="9" l="1"/>
  <c r="C67" i="9"/>
  <c r="C60" i="9" l="1"/>
  <c r="C58" i="9"/>
  <c r="C56" i="9"/>
  <c r="D39" i="9"/>
  <c r="D38" i="9"/>
  <c r="C66" i="9"/>
  <c r="C69" i="9" l="1"/>
  <c r="C70" i="9"/>
  <c r="C59" i="9"/>
  <c r="C57" i="9"/>
  <c r="E4" i="16" l="1"/>
  <c r="C4" i="16"/>
  <c r="E3" i="16"/>
  <c r="C3" i="16"/>
  <c r="E4" i="15"/>
  <c r="C4" i="15"/>
  <c r="E3" i="15"/>
  <c r="C3" i="15"/>
  <c r="E4" i="14"/>
  <c r="C4" i="14"/>
  <c r="E3" i="14"/>
  <c r="C3" i="14"/>
  <c r="E4" i="13"/>
  <c r="C4" i="13"/>
  <c r="E3" i="13"/>
  <c r="C3" i="13"/>
  <c r="E4" i="10" l="1"/>
  <c r="C4" i="10"/>
  <c r="E3" i="10"/>
  <c r="C3" i="10"/>
  <c r="C61" i="9" l="1"/>
  <c r="C13" i="9" l="1"/>
  <c r="C14" i="9" l="1"/>
  <c r="C4" i="1" l="1"/>
  <c r="E4" i="1" l="1"/>
  <c r="E3" i="1" l="1"/>
  <c r="C3" i="1"/>
</calcChain>
</file>

<file path=xl/sharedStrings.xml><?xml version="1.0" encoding="utf-8"?>
<sst xmlns="http://schemas.openxmlformats.org/spreadsheetml/2006/main" count="227" uniqueCount="196">
  <si>
    <t>Instructions for completing this form and example narrative descriptions can be found at the Cap-and-Trade Program webpage:</t>
  </si>
  <si>
    <t>Instructions for Electrical Distribution Utility Use of Allocated Allowance Value</t>
  </si>
  <si>
    <t>ISD/CCPEB-131 (Rev. March 2024)</t>
  </si>
  <si>
    <t>ISD/CCPEB-131, Reporting on Data Year 2023 (Rev. March 2024)</t>
  </si>
  <si>
    <t>EDU Use of Allowance Value Reporting Form</t>
  </si>
  <si>
    <t>EDU Information</t>
  </si>
  <si>
    <t>1) Legal Entity Name</t>
  </si>
  <si>
    <t>2) Entity Type</t>
  </si>
  <si>
    <t>3) CARB ID(s) for
Reporting</t>
  </si>
  <si>
    <t>4) Data Year</t>
  </si>
  <si>
    <t>Data Year Allowances and Proceeds</t>
  </si>
  <si>
    <t>5) Number of Allocated Allowances for Data Year</t>
  </si>
  <si>
    <t>6) Number of Allocated Allowances Consigned to Auction in Data Year</t>
  </si>
  <si>
    <t>7) Number of Allocated Allowances Deposited into Compliance Account in Data Year</t>
  </si>
  <si>
    <r>
      <t xml:space="preserve">8) Number of Allocated Allowances Designated for EIM Purchaser Emissions </t>
    </r>
    <r>
      <rPr>
        <i/>
        <sz val="11"/>
        <color rgb="FF000000"/>
        <rFont val="Arial"/>
        <family val="2"/>
      </rPr>
      <t>(if applicable)</t>
    </r>
  </si>
  <si>
    <t>9) Data Year Auction Proceeds (except interest)</t>
  </si>
  <si>
    <t>10) Average Value of Consigned Allowances in Data Year</t>
  </si>
  <si>
    <t>11) Total Value of Allowances Deposited for Compliance in Data Year</t>
  </si>
  <si>
    <t>Unspent Auction Proceeds and Interest from Previous Years</t>
  </si>
  <si>
    <t>Data Year in Which Proceeds/Interest Were Received</t>
  </si>
  <si>
    <t>12a) Unspent Auction Proceeds/Interest
as of January 1, 2023</t>
  </si>
  <si>
    <t>12b) TOTAL</t>
  </si>
  <si>
    <t>Use of Auction Proceeds During Data Year</t>
  </si>
  <si>
    <t>13a) Project ID</t>
  </si>
  <si>
    <t>13b) Category of Allowable Use</t>
  </si>
  <si>
    <r>
      <t xml:space="preserve">13c) Amount of Auction Proceeds Expended in Data Year </t>
    </r>
    <r>
      <rPr>
        <i/>
        <sz val="11"/>
        <color rgb="FF000000"/>
        <rFont val="Arial"/>
        <family val="2"/>
      </rPr>
      <t>(including admin and outreach costs)</t>
    </r>
  </si>
  <si>
    <r>
      <t xml:space="preserve">13d) Amount of Auction Proceeds Encumbered in Data Year </t>
    </r>
    <r>
      <rPr>
        <i/>
        <sz val="11"/>
        <color rgb="FF000000"/>
        <rFont val="Arial"/>
        <family val="2"/>
      </rPr>
      <t>(optional)</t>
    </r>
  </si>
  <si>
    <t>13e) Description of the Use of Auction Proceeds</t>
  </si>
  <si>
    <r>
      <t>13f) Estimated Lifetime GHG Emissions Reductions (MT CO</t>
    </r>
    <r>
      <rPr>
        <vertAlign val="subscript"/>
        <sz val="11"/>
        <color rgb="FF000000"/>
        <rFont val="Arial"/>
        <family val="2"/>
      </rPr>
      <t>2</t>
    </r>
    <r>
      <rPr>
        <sz val="11"/>
        <color rgb="FF000000"/>
        <rFont val="Arial"/>
        <family val="2"/>
      </rPr>
      <t xml:space="preserve">e) </t>
    </r>
    <r>
      <rPr>
        <i/>
        <sz val="11"/>
        <color rgb="FF000000"/>
        <rFont val="Arial"/>
        <family val="2"/>
      </rPr>
      <t>(as applicable)</t>
    </r>
  </si>
  <si>
    <r>
      <t>13g) Date Project is Operational</t>
    </r>
    <r>
      <rPr>
        <i/>
        <sz val="11"/>
        <color rgb="FF000000"/>
        <rFont val="Arial"/>
        <family val="2"/>
      </rPr>
      <t xml:space="preserve"> (optional)</t>
    </r>
  </si>
  <si>
    <t xml:space="preserve">13h) Data Year(s) for Which Expenditures of Auction Proceeds Have Been Previously Reported for this Project </t>
  </si>
  <si>
    <t>A</t>
  </si>
  <si>
    <t>B</t>
  </si>
  <si>
    <t>C</t>
  </si>
  <si>
    <t>D</t>
  </si>
  <si>
    <t>E</t>
  </si>
  <si>
    <t>F</t>
  </si>
  <si>
    <t>13i) Total Auction Proceeds Spent During Data Year</t>
  </si>
  <si>
    <t>13j) Total Auction Proceeds Encumbered During Data Year</t>
  </si>
  <si>
    <t>Itemization of Auction Proceeds Spent on Administration, Outreach, and Education</t>
  </si>
  <si>
    <t>14a) Corresponding Project ID (from 13a)</t>
  </si>
  <si>
    <t>14b) Amount of Auction Proceeds Expended on the Itemized Use</t>
  </si>
  <si>
    <t>14c) Category of Itemized Expenditure</t>
  </si>
  <si>
    <t>14d) Type of Expenditure</t>
  </si>
  <si>
    <t>14e) Description of the Itemized Expenditure</t>
  </si>
  <si>
    <t xml:space="preserve">14f) Explain: (a) why the administrative use is necessary to administer the projects and activities funded; or (b) the GHG emissions reduction purpose of the educational expenditure; or (c) how the outreach use supports the implementation of the projects or activities funded. </t>
  </si>
  <si>
    <t>14g) Total Auction Proceeds Spent on Administrative Costs</t>
  </si>
  <si>
    <t>14h) Percentage of Proceeds Spent on Administrative Costs</t>
  </si>
  <si>
    <t>14i) Total Auction Proceeds Spent on Education Costs</t>
  </si>
  <si>
    <t>14j) Percentage of Proceeds Spent on Education Costs</t>
  </si>
  <si>
    <t>14k) Total Auction Proceeds Spent on Outreach Costs</t>
  </si>
  <si>
    <t>14l) Percentage of Proceeds Spent on Outreach Costs</t>
  </si>
  <si>
    <t>Interest (if applicable)</t>
  </si>
  <si>
    <t xml:space="preserve">15) Total Interest Accrued on Auction Proceeds in the Data Year </t>
  </si>
  <si>
    <t>Summary</t>
  </si>
  <si>
    <t xml:space="preserve">Previously Unspent Auction Proceeds </t>
  </si>
  <si>
    <t xml:space="preserve">Data Year Auction Proceeds Plus Interest </t>
  </si>
  <si>
    <t xml:space="preserve">Total Auction Proceeds Spent During the Data Year </t>
  </si>
  <si>
    <t>Total Auction Proceeds Spent on Administrative, Education, and Outreach costs</t>
  </si>
  <si>
    <t>Ending Balance for Data Year</t>
  </si>
  <si>
    <t>________________________________________</t>
  </si>
  <si>
    <t xml:space="preserve">Print Name   </t>
  </si>
  <si>
    <t xml:space="preserve"> _____________________________________________</t>
  </si>
  <si>
    <t xml:space="preserve"> ________________________________________</t>
  </si>
  <si>
    <t>_______________________</t>
  </si>
  <si>
    <t>Print Name</t>
  </si>
  <si>
    <t>Signature</t>
  </si>
  <si>
    <t>Date</t>
  </si>
  <si>
    <t>EDU Allowance Value Reporting Form: Narrative</t>
  </si>
  <si>
    <t>Entity Legal Name</t>
  </si>
  <si>
    <t>Data Year</t>
  </si>
  <si>
    <t xml:space="preserve">13e) Use of Auction Proceeds </t>
  </si>
  <si>
    <t>13c) Amount of Auction Proceeds Expended</t>
  </si>
  <si>
    <r>
      <t>13k) Narrative Description of the Nature and Purpose</t>
    </r>
    <r>
      <rPr>
        <b/>
        <sz val="12"/>
        <rFont val="Arial"/>
        <family val="2"/>
      </rPr>
      <t xml:space="preserve"> of the Use of Auction Proceeds for Project ID A</t>
    </r>
    <r>
      <rPr>
        <b/>
        <sz val="12"/>
        <color rgb="FF000000"/>
        <rFont val="Arial"/>
        <family val="2"/>
      </rPr>
      <t xml:space="preserve"> During Data Year</t>
    </r>
  </si>
  <si>
    <r>
      <t>13k) Narrative Description of the Nature and Purpose</t>
    </r>
    <r>
      <rPr>
        <b/>
        <sz val="12"/>
        <rFont val="Arial"/>
        <family val="2"/>
      </rPr>
      <t xml:space="preserve"> of the Use of Auction Proceeds for Project ID B</t>
    </r>
    <r>
      <rPr>
        <b/>
        <sz val="12"/>
        <color rgb="FF000000"/>
        <rFont val="Arial"/>
        <family val="2"/>
      </rPr>
      <t xml:space="preserve"> During Data Year</t>
    </r>
  </si>
  <si>
    <r>
      <t>13k) Narrative Description of the Nature and Purpose</t>
    </r>
    <r>
      <rPr>
        <b/>
        <sz val="12"/>
        <rFont val="Arial"/>
        <family val="2"/>
      </rPr>
      <t xml:space="preserve"> of the Use of Auction Proceeds for Project ID C</t>
    </r>
    <r>
      <rPr>
        <b/>
        <sz val="12"/>
        <color rgb="FF000000"/>
        <rFont val="Arial"/>
        <family val="2"/>
      </rPr>
      <t xml:space="preserve"> During Data Year</t>
    </r>
  </si>
  <si>
    <r>
      <t>13k) Narrative Description of the Nature and Purpose</t>
    </r>
    <r>
      <rPr>
        <b/>
        <sz val="12"/>
        <rFont val="Arial"/>
        <family val="2"/>
      </rPr>
      <t xml:space="preserve"> of the Use of Auction Proceeds for Project ID D</t>
    </r>
    <r>
      <rPr>
        <b/>
        <sz val="12"/>
        <color rgb="FF000000"/>
        <rFont val="Arial"/>
        <family val="2"/>
      </rPr>
      <t xml:space="preserve"> During Data Year</t>
    </r>
  </si>
  <si>
    <r>
      <t>13k) Narrative Description of the Nature and Purpose</t>
    </r>
    <r>
      <rPr>
        <b/>
        <sz val="12"/>
        <rFont val="Arial"/>
        <family val="2"/>
      </rPr>
      <t xml:space="preserve"> of the Use of Auction Proceeds for Project ID E</t>
    </r>
    <r>
      <rPr>
        <b/>
        <sz val="12"/>
        <color rgb="FF000000"/>
        <rFont val="Arial"/>
        <family val="2"/>
      </rPr>
      <t xml:space="preserve"> During Data Year</t>
    </r>
  </si>
  <si>
    <r>
      <t>13k) Narrative Description of the Nature and Purpose</t>
    </r>
    <r>
      <rPr>
        <b/>
        <sz val="12"/>
        <rFont val="Arial"/>
        <family val="2"/>
      </rPr>
      <t xml:space="preserve"> of the Use of Auction Proceeds for Project ID F</t>
    </r>
    <r>
      <rPr>
        <b/>
        <sz val="12"/>
        <color rgb="FF000000"/>
        <rFont val="Arial"/>
        <family val="2"/>
      </rPr>
      <t xml:space="preserve"> During Data Year</t>
    </r>
  </si>
  <si>
    <t>Revisions to Prior Reporting on Uses of Allowance Value</t>
  </si>
  <si>
    <t>Revisions to Previously Reported Spending Amount and GHG Emissions Reductions</t>
  </si>
  <si>
    <t xml:space="preserve">1a) Data Year </t>
  </si>
  <si>
    <t>1b) Project ID</t>
  </si>
  <si>
    <t>1c) Category of Allowable Use</t>
  </si>
  <si>
    <t>1d) Original Amount of Auction Proceeds Expended in the Data Year</t>
  </si>
  <si>
    <t>1e) Revised Amount of Auction Proceeds Expended in the Data Year</t>
  </si>
  <si>
    <t>1f) Description of the Use of Auction Proceeds</t>
  </si>
  <si>
    <r>
      <t>1g) Original Estimated Lifetime GHG Emissions Reductions
(MT CO</t>
    </r>
    <r>
      <rPr>
        <vertAlign val="subscript"/>
        <sz val="11"/>
        <color rgb="FF000000"/>
        <rFont val="Arial"/>
        <family val="2"/>
      </rPr>
      <t>2</t>
    </r>
    <r>
      <rPr>
        <sz val="11"/>
        <color rgb="FF000000"/>
        <rFont val="Arial"/>
        <family val="2"/>
      </rPr>
      <t>e)</t>
    </r>
  </si>
  <si>
    <r>
      <t>1h) Revised Estimated Lifetime GHG Emissions Reductions
(MT CO</t>
    </r>
    <r>
      <rPr>
        <vertAlign val="subscript"/>
        <sz val="11"/>
        <color rgb="FF000000"/>
        <rFont val="Arial"/>
        <family val="2"/>
      </rPr>
      <t>2</t>
    </r>
    <r>
      <rPr>
        <sz val="11"/>
        <color rgb="FF000000"/>
        <rFont val="Arial"/>
        <family val="2"/>
      </rPr>
      <t>e)</t>
    </r>
  </si>
  <si>
    <t>1i) Reason for Revision</t>
  </si>
  <si>
    <t>Revisions to Previously Reported Itemized Spending on Administration, Outreach, and Education</t>
  </si>
  <si>
    <t xml:space="preserve">2a) Data Year </t>
  </si>
  <si>
    <t>2b) Project ID</t>
  </si>
  <si>
    <t xml:space="preserve"> 2c) Original Amount of Auction Proceeds Expended on the Itemized Use</t>
  </si>
  <si>
    <t xml:space="preserve"> 2d) Revised Amount of Auction Proceeds Expended on the Itemized Use</t>
  </si>
  <si>
    <t>2e) Category of Itemized Expenditure</t>
  </si>
  <si>
    <t>2f) Type of Expenditure</t>
  </si>
  <si>
    <t>2g) Description of the Itemized Expenditure</t>
  </si>
  <si>
    <t xml:space="preserve">2h) Explain: (a) why the administrative use is necessary to administer the projects and activities funded; or (b) the GHG emissions reduction purpose of the educational expenditure; or (c) how the outreach use supports the implementation of the projects or activities funded. </t>
  </si>
  <si>
    <t>2i) Reason for Revision</t>
  </si>
  <si>
    <t xml:space="preserve">Revisions to Previously Reported Accrued Interest </t>
  </si>
  <si>
    <t>3a) Data Year</t>
  </si>
  <si>
    <t>3b) Original Amount of Accrued Interest</t>
  </si>
  <si>
    <t>3c) Revised Amount of Accrued Interest</t>
  </si>
  <si>
    <t>3d) Reason for Revision</t>
  </si>
  <si>
    <t>Revised Ending Balance</t>
  </si>
  <si>
    <t>4a) Data Year</t>
  </si>
  <si>
    <t>4b) Original Auction Proceeds Ending Balance</t>
  </si>
  <si>
    <t>4c) Revised Auction Proceeds Ending Balance</t>
  </si>
  <si>
    <t>__________________________________</t>
  </si>
  <si>
    <t>Table 9-4 Annual Allocation to Each Electrical Distribution Utility</t>
  </si>
  <si>
    <t>Utility</t>
  </si>
  <si>
    <t>Alameda Municipal Power</t>
  </si>
  <si>
    <t>Anza Electric Cooperative, Inc.</t>
  </si>
  <si>
    <t>City and County of San Francisco, SF Public Utilities Commission</t>
  </si>
  <si>
    <t>City of Anaheim, Public Utilities Department</t>
  </si>
  <si>
    <t>City of Azusa</t>
  </si>
  <si>
    <t>City of Banning</t>
  </si>
  <si>
    <t>City of Biggs</t>
  </si>
  <si>
    <t>City of Burbank</t>
  </si>
  <si>
    <t>City of Cerritos</t>
  </si>
  <si>
    <t>City of Colton</t>
  </si>
  <si>
    <t>City of Corona Dept. of Water &amp; Power</t>
  </si>
  <si>
    <t>City of Glendale</t>
  </si>
  <si>
    <t>City of Healdsburg</t>
  </si>
  <si>
    <t>City of Industry</t>
  </si>
  <si>
    <t>City of Lodi</t>
  </si>
  <si>
    <t>City of Lompoc a Municipal Corporation</t>
  </si>
  <si>
    <t>City of Moreno Valley</t>
  </si>
  <si>
    <t>City of Needles</t>
  </si>
  <si>
    <t>City of Oakland Acting By and Through Its Board of Port Commissioners</t>
  </si>
  <si>
    <t>City of Palo Alto</t>
  </si>
  <si>
    <t>City of Rancho Cucamonga</t>
  </si>
  <si>
    <t>City of Riverside Public Utilities</t>
  </si>
  <si>
    <t>City of Roseville</t>
  </si>
  <si>
    <t>City of Shasta Lake</t>
  </si>
  <si>
    <t>City of Ukiah</t>
  </si>
  <si>
    <t>City of Vernon, Vernon Gas &amp; Electric</t>
  </si>
  <si>
    <t>City of Victorville</t>
  </si>
  <si>
    <t>Eastside Power Authority</t>
  </si>
  <si>
    <t>Golden State Water Company (Bear Valley Electric Service)</t>
  </si>
  <si>
    <t>Gridley Electric Utility</t>
  </si>
  <si>
    <t>Imperial Irrigation District</t>
  </si>
  <si>
    <t>Kirkwood Meadows PUD</t>
  </si>
  <si>
    <t>Lassen Municipal Utility District</t>
  </si>
  <si>
    <t>Liberty Utilities (CalPeco Electric) LLC</t>
  </si>
  <si>
    <t>Los Angeles Department of Water &amp; Power</t>
  </si>
  <si>
    <t>Merced Irrigation District</t>
  </si>
  <si>
    <t>Modesto Irrigation District</t>
  </si>
  <si>
    <t>Pacific Gas and Electric Company</t>
  </si>
  <si>
    <t xml:space="preserve">PacifiCorp  </t>
  </si>
  <si>
    <t>Pasadena Water and Power</t>
  </si>
  <si>
    <t>Pittsburg Power Company</t>
  </si>
  <si>
    <t>Plumas-Sierra Rural Electric Cooperative</t>
  </si>
  <si>
    <t>Power and Water Resources Pooling Authority</t>
  </si>
  <si>
    <t>Redding Electric Utility</t>
  </si>
  <si>
    <t>Sacramento Municipal Utility District (SMUD)</t>
  </si>
  <si>
    <t>San Diego Gas &amp; Electric Company</t>
  </si>
  <si>
    <t>Silicon Valley Power (SVP), City of Santa Clara</t>
  </si>
  <si>
    <t>Southern California Edison Company</t>
  </si>
  <si>
    <t>Stockton Port District</t>
  </si>
  <si>
    <t>Surprise Valley Electrification Corp.</t>
  </si>
  <si>
    <t>Truckee Donner Public Utilities District</t>
  </si>
  <si>
    <t>Turlock Irrigation District</t>
  </si>
  <si>
    <t>Valley Electric Association, Inc.</t>
  </si>
  <si>
    <t>WAPA - Sierra Nevada Region</t>
  </si>
  <si>
    <t>Entity Types</t>
  </si>
  <si>
    <t>Options for Use of Allowance Proceeds</t>
  </si>
  <si>
    <t>Categories of Itemized Expenditures</t>
  </si>
  <si>
    <t>Types of Itemized Expenditure</t>
  </si>
  <si>
    <t>IOU</t>
  </si>
  <si>
    <t xml:space="preserve">Active/Public transportation </t>
  </si>
  <si>
    <t>Administrative Costs</t>
  </si>
  <si>
    <t>Labor - Staff</t>
  </si>
  <si>
    <t>POU</t>
  </si>
  <si>
    <t>Education (one percent or $100,000)</t>
  </si>
  <si>
    <t>Outreach Costs</t>
  </si>
  <si>
    <t>Labor- Management</t>
  </si>
  <si>
    <t>COOP</t>
  </si>
  <si>
    <t>Energy Efficiency</t>
  </si>
  <si>
    <t>Education Costs</t>
  </si>
  <si>
    <t>Materials</t>
  </si>
  <si>
    <t>FPMA</t>
  </si>
  <si>
    <t>Fuel Switching/Fuel Substitution</t>
  </si>
  <si>
    <t>Overhead</t>
  </si>
  <si>
    <t>Integration of Renewable Energy</t>
  </si>
  <si>
    <t>Travel</t>
  </si>
  <si>
    <t>Non-Volumetric Ratepayer Rebates: Industrial</t>
  </si>
  <si>
    <t>Vendor/Contractor</t>
  </si>
  <si>
    <t>Non-Volumetric Ratepayer Rebates: Commercial</t>
  </si>
  <si>
    <t>Non-Volumetric Ratepayer Rebates: Residential</t>
  </si>
  <si>
    <t>Other</t>
  </si>
  <si>
    <t>Renewable Energy</t>
  </si>
  <si>
    <t>SF6  Reductions</t>
  </si>
  <si>
    <t>Transportation Electrification: Infrastructure</t>
  </si>
  <si>
    <t>Transportation Electrification: Vehicles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</si>
</sst>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
    <numFmt numFmtId="166" formatCode="0.0%"/>
  </numFmts>
  <fonts count="30" x14ac:knownFonts="1">
    <font>
      <sz val="11"/>
      <color theme="1"/>
      <name val="Calibri"/>
      <family val="2"/>
      <scheme val="minor"/>
    </font>
    <font>
      <sz val="10"/>
      <color rgb="FF000000"/>
      <name val="Calibri"/>
      <family val="2"/>
      <scheme val="minor"/>
    </font>
    <font>
      <sz val="8"/>
      <color rgb="FF000000"/>
      <name val="Calibri"/>
      <family val="2"/>
      <scheme val="minor"/>
    </font>
    <font>
      <sz val="11"/>
      <color theme="1"/>
      <name val="Calibri"/>
      <family val="2"/>
      <scheme val="minor"/>
    </font>
    <font>
      <b/>
      <sz val="12"/>
      <color theme="1"/>
      <name val="Arial"/>
      <family val="2"/>
    </font>
    <font>
      <sz val="10"/>
      <color rgb="FF000000"/>
      <name val="Arial"/>
      <family val="2"/>
    </font>
    <font>
      <b/>
      <sz val="11"/>
      <color theme="1"/>
      <name val="Calibri"/>
      <family val="2"/>
      <scheme val="minor"/>
    </font>
    <font>
      <b/>
      <sz val="18"/>
      <color theme="1"/>
      <name val="Calibri"/>
      <family val="2"/>
      <scheme val="minor"/>
    </font>
    <font>
      <b/>
      <sz val="14"/>
      <color rgb="FF000000"/>
      <name val="Calibri"/>
      <family val="2"/>
      <scheme val="minor"/>
    </font>
    <font>
      <b/>
      <sz val="18"/>
      <color theme="1"/>
      <name val="Arial"/>
      <family val="2"/>
    </font>
    <font>
      <b/>
      <sz val="14"/>
      <color rgb="FF000000"/>
      <name val="Arial"/>
      <family val="2"/>
    </font>
    <font>
      <sz val="11"/>
      <color theme="1"/>
      <name val="Arial"/>
      <family val="2"/>
    </font>
    <font>
      <b/>
      <sz val="11"/>
      <color rgb="FF000000"/>
      <name val="Arial"/>
      <family val="2"/>
    </font>
    <font>
      <sz val="11"/>
      <color rgb="FF000000"/>
      <name val="Arial"/>
      <family val="2"/>
    </font>
    <font>
      <sz val="12"/>
      <color theme="1"/>
      <name val="Arial"/>
      <family val="2"/>
    </font>
    <font>
      <sz val="8"/>
      <color rgb="FF000000"/>
      <name val="Arial"/>
      <family val="2"/>
    </font>
    <font>
      <vertAlign val="subscript"/>
      <sz val="11"/>
      <color rgb="FF000000"/>
      <name val="Arial"/>
      <family val="2"/>
    </font>
    <font>
      <b/>
      <sz val="12"/>
      <color rgb="FF000000"/>
      <name val="Arial"/>
      <family val="2"/>
    </font>
    <font>
      <u/>
      <sz val="11"/>
      <color theme="1"/>
      <name val="Arial"/>
      <family val="2"/>
    </font>
    <font>
      <b/>
      <sz val="12"/>
      <color rgb="FF000000"/>
      <name val="Calibri"/>
      <family val="2"/>
      <scheme val="minor"/>
    </font>
    <font>
      <sz val="11"/>
      <color rgb="FFFF0000"/>
      <name val="Arial"/>
      <family val="2"/>
    </font>
    <font>
      <sz val="12"/>
      <color rgb="FF000000"/>
      <name val="Arial"/>
      <family val="2"/>
    </font>
    <font>
      <i/>
      <sz val="11"/>
      <color rgb="FF000000"/>
      <name val="Arial"/>
      <family val="2"/>
    </font>
    <font>
      <b/>
      <sz val="11"/>
      <color theme="1"/>
      <name val="Arial"/>
      <family val="2"/>
    </font>
    <font>
      <b/>
      <sz val="12"/>
      <name val="Arial"/>
      <family val="2"/>
    </font>
    <font>
      <u/>
      <sz val="11"/>
      <color theme="10"/>
      <name val="Calibri"/>
      <family val="2"/>
      <scheme val="minor"/>
    </font>
    <font>
      <b/>
      <sz val="18"/>
      <color rgb="FF000000"/>
      <name val="Arial"/>
      <family val="2"/>
    </font>
    <font>
      <u/>
      <sz val="12"/>
      <color theme="10"/>
      <name val="Arial"/>
      <family val="2"/>
    </font>
    <font>
      <i/>
      <sz val="12"/>
      <color theme="1"/>
      <name val="Arial"/>
      <family val="2"/>
    </font>
    <font>
      <sz val="12"/>
      <name val="Arial"/>
      <family val="2"/>
    </font>
  </fonts>
  <fills count="12">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indexed="64"/>
      </patternFill>
    </fill>
    <fill>
      <patternFill patternType="solid">
        <fgColor theme="0"/>
        <bgColor rgb="FF000000"/>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9"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s>
  <cellStyleXfs count="5">
    <xf numFmtId="0" fontId="0"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5" fillId="0" borderId="0" applyNumberFormat="0" applyFill="0" applyBorder="0" applyAlignment="0" applyProtection="0"/>
  </cellStyleXfs>
  <cellXfs count="293">
    <xf numFmtId="0" fontId="0" fillId="0" borderId="0" xfId="0"/>
    <xf numFmtId="0" fontId="0" fillId="0" borderId="0" xfId="0" applyProtection="1">
      <protection locked="0"/>
    </xf>
    <xf numFmtId="0" fontId="0" fillId="0" borderId="0" xfId="0" applyAlignment="1" applyProtection="1">
      <alignment vertical="top"/>
      <protection locked="0"/>
    </xf>
    <xf numFmtId="0" fontId="0" fillId="0" borderId="0" xfId="0" applyAlignment="1" applyProtection="1">
      <alignment horizontal="left" vertical="top" wrapText="1" indent="7"/>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lignment horizontal="center" vertical="center"/>
    </xf>
    <xf numFmtId="0" fontId="15" fillId="0" borderId="0" xfId="0" applyFont="1" applyAlignment="1" applyProtection="1">
      <alignment horizontal="left" vertical="center"/>
      <protection locked="0"/>
    </xf>
    <xf numFmtId="0" fontId="15" fillId="0" borderId="0" xfId="0" applyFont="1" applyAlignment="1" applyProtection="1">
      <alignment horizontal="left" vertical="center" wrapText="1"/>
      <protection locked="0"/>
    </xf>
    <xf numFmtId="3" fontId="13" fillId="7" borderId="8" xfId="2"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wrapText="1"/>
      <protection locked="0"/>
    </xf>
    <xf numFmtId="0" fontId="15" fillId="0" borderId="0" xfId="0" applyFont="1" applyAlignment="1" applyProtection="1">
      <alignment horizontal="center" vertical="center"/>
      <protection locked="0"/>
    </xf>
    <xf numFmtId="3" fontId="13" fillId="7" borderId="14" xfId="2" applyNumberFormat="1" applyFont="1" applyFill="1" applyBorder="1" applyAlignment="1" applyProtection="1">
      <alignment horizontal="right" vertical="center"/>
      <protection locked="0"/>
    </xf>
    <xf numFmtId="0" fontId="11" fillId="0" borderId="0" xfId="0" applyFont="1" applyProtection="1">
      <protection locked="0"/>
    </xf>
    <xf numFmtId="3" fontId="13" fillId="7" borderId="14" xfId="0" applyNumberFormat="1" applyFont="1" applyFill="1" applyBorder="1" applyAlignment="1" applyProtection="1">
      <alignment horizontal="right" vertical="center"/>
      <protection locked="0"/>
    </xf>
    <xf numFmtId="5" fontId="13" fillId="8" borderId="14" xfId="1" applyNumberFormat="1" applyFont="1" applyFill="1" applyBorder="1" applyAlignment="1" applyProtection="1">
      <alignment horizontal="right" vertical="center"/>
      <protection locked="0"/>
    </xf>
    <xf numFmtId="164" fontId="13" fillId="0" borderId="0" xfId="0" applyNumberFormat="1" applyFont="1" applyAlignment="1" applyProtection="1">
      <alignment horizontal="left" vertical="center" wrapText="1"/>
      <protection locked="0"/>
    </xf>
    <xf numFmtId="0" fontId="10" fillId="6" borderId="0" xfId="0" applyFont="1" applyFill="1" applyAlignment="1" applyProtection="1">
      <alignment horizontal="left" vertical="center" wrapText="1"/>
      <protection locked="0"/>
    </xf>
    <xf numFmtId="0" fontId="10" fillId="6" borderId="0" xfId="0" applyFont="1" applyFill="1" applyAlignment="1" applyProtection="1">
      <alignment vertical="center" wrapText="1"/>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left" vertical="center" wrapText="1"/>
      <protection locked="0"/>
    </xf>
    <xf numFmtId="0" fontId="12" fillId="6" borderId="0" xfId="0" applyFont="1" applyFill="1" applyAlignment="1" applyProtection="1">
      <alignment horizontal="left" vertical="center" wrapText="1"/>
      <protection locked="0"/>
    </xf>
    <xf numFmtId="9" fontId="13" fillId="0" borderId="0" xfId="3" applyFont="1" applyFill="1" applyBorder="1" applyAlignment="1" applyProtection="1">
      <alignment horizontal="right" vertical="center"/>
    </xf>
    <xf numFmtId="6" fontId="13" fillId="0" borderId="0" xfId="1" applyNumberFormat="1" applyFont="1" applyFill="1" applyBorder="1" applyAlignment="1" applyProtection="1">
      <alignment horizontal="right" vertical="center"/>
    </xf>
    <xf numFmtId="6" fontId="13" fillId="8" borderId="7" xfId="1" applyNumberFormat="1" applyFont="1" applyFill="1" applyBorder="1" applyAlignment="1" applyProtection="1">
      <alignment horizontal="right" vertical="center"/>
      <protection locked="0"/>
    </xf>
    <xf numFmtId="49" fontId="13" fillId="7" borderId="16" xfId="0" applyNumberFormat="1" applyFont="1" applyFill="1" applyBorder="1" applyAlignment="1" applyProtection="1">
      <alignment vertical="center" wrapText="1"/>
      <protection locked="0"/>
    </xf>
    <xf numFmtId="0" fontId="13" fillId="2" borderId="22" xfId="0" applyFont="1" applyFill="1" applyBorder="1" applyAlignment="1" applyProtection="1">
      <alignment horizontal="center" vertical="center" wrapText="1"/>
      <protection locked="0"/>
    </xf>
    <xf numFmtId="0" fontId="13" fillId="7" borderId="20" xfId="0" applyFont="1" applyFill="1" applyBorder="1" applyAlignment="1" applyProtection="1">
      <alignment horizontal="center" vertical="center" wrapText="1"/>
      <protection locked="0"/>
    </xf>
    <xf numFmtId="0" fontId="11" fillId="3" borderId="13" xfId="0" applyFont="1" applyFill="1" applyBorder="1" applyAlignment="1">
      <alignment horizontal="center" vertical="center"/>
    </xf>
    <xf numFmtId="0" fontId="11" fillId="3" borderId="15" xfId="0" applyFont="1" applyFill="1" applyBorder="1" applyAlignment="1">
      <alignment horizontal="center" vertical="center"/>
    </xf>
    <xf numFmtId="0" fontId="8" fillId="6" borderId="0" xfId="0" applyFont="1" applyFill="1" applyAlignment="1" applyProtection="1">
      <alignment horizontal="left" vertical="center" wrapText="1"/>
      <protection locked="0"/>
    </xf>
    <xf numFmtId="0" fontId="11" fillId="0" borderId="0" xfId="0" applyFont="1" applyAlignment="1" applyProtection="1">
      <alignment horizontal="center"/>
      <protection locked="0"/>
    </xf>
    <xf numFmtId="0" fontId="13" fillId="7" borderId="19" xfId="0" applyFont="1" applyFill="1" applyBorder="1" applyAlignment="1" applyProtection="1">
      <alignment horizontal="center" vertical="center" wrapText="1"/>
      <protection locked="0"/>
    </xf>
    <xf numFmtId="0" fontId="20" fillId="0" borderId="0" xfId="0" applyFont="1" applyAlignment="1">
      <alignment horizontal="center" vertical="center" wrapText="1"/>
    </xf>
    <xf numFmtId="0" fontId="11" fillId="7" borderId="6"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16" xfId="0" applyFont="1" applyFill="1" applyBorder="1" applyAlignment="1" applyProtection="1">
      <alignment horizontal="center" vertical="center" wrapText="1"/>
      <protection locked="0"/>
    </xf>
    <xf numFmtId="0" fontId="7" fillId="0" borderId="0" xfId="0" applyFont="1" applyAlignment="1">
      <alignment horizontal="center" wrapText="1"/>
    </xf>
    <xf numFmtId="0" fontId="17" fillId="6" borderId="0" xfId="0" applyFont="1" applyFill="1" applyAlignment="1" applyProtection="1">
      <alignment horizontal="left" vertical="center" wrapText="1"/>
      <protection locked="0"/>
    </xf>
    <xf numFmtId="0" fontId="17" fillId="6" borderId="0" xfId="0" applyFont="1" applyFill="1" applyAlignment="1" applyProtection="1">
      <alignment horizontal="left" wrapText="1"/>
      <protection locked="0"/>
    </xf>
    <xf numFmtId="0" fontId="18" fillId="0" borderId="0" xfId="0" applyFont="1" applyAlignment="1" applyProtection="1">
      <alignment horizontal="center"/>
      <protection locked="0"/>
    </xf>
    <xf numFmtId="0" fontId="11" fillId="0" borderId="0" xfId="0" applyFont="1" applyAlignment="1" applyProtection="1">
      <alignment horizontal="center" vertical="center"/>
      <protection locked="0"/>
    </xf>
    <xf numFmtId="0" fontId="0" fillId="0" borderId="0" xfId="0" applyAlignment="1" applyProtection="1">
      <alignment wrapText="1"/>
      <protection locked="0"/>
    </xf>
    <xf numFmtId="0" fontId="13" fillId="0" borderId="0" xfId="0" applyFont="1" applyAlignment="1" applyProtection="1">
      <alignment vertical="center" wrapText="1"/>
      <protection locked="0"/>
    </xf>
    <xf numFmtId="0" fontId="9" fillId="0" borderId="0" xfId="0" applyFont="1" applyAlignment="1">
      <alignment wrapText="1"/>
    </xf>
    <xf numFmtId="0" fontId="9" fillId="0" borderId="0" xfId="0" applyFont="1" applyAlignment="1">
      <alignment horizontal="left"/>
    </xf>
    <xf numFmtId="0" fontId="9" fillId="0" borderId="0" xfId="0" applyFont="1" applyAlignment="1">
      <alignment horizontal="left" vertical="center"/>
    </xf>
    <xf numFmtId="0" fontId="17" fillId="6" borderId="0" xfId="0" applyFont="1" applyFill="1" applyAlignment="1" applyProtection="1">
      <alignment horizontal="left" vertical="center"/>
      <protection locked="0"/>
    </xf>
    <xf numFmtId="49" fontId="13" fillId="7" borderId="11" xfId="0" applyNumberFormat="1" applyFont="1" applyFill="1" applyBorder="1" applyAlignment="1" applyProtection="1">
      <alignment horizontal="center" vertical="center" wrapText="1"/>
      <protection locked="0"/>
    </xf>
    <xf numFmtId="49" fontId="13" fillId="7" borderId="15" xfId="0" applyNumberFormat="1" applyFont="1" applyFill="1" applyBorder="1" applyAlignment="1" applyProtection="1">
      <alignment horizontal="center" vertical="center" wrapText="1"/>
      <protection locked="0"/>
    </xf>
    <xf numFmtId="0" fontId="17" fillId="6" borderId="0" xfId="0" applyFont="1" applyFill="1" applyAlignment="1" applyProtection="1">
      <alignment horizontal="left"/>
      <protection locked="0"/>
    </xf>
    <xf numFmtId="0" fontId="17" fillId="0" borderId="0" xfId="0" applyFont="1" applyAlignment="1" applyProtection="1">
      <alignment horizontal="left"/>
      <protection locked="0"/>
    </xf>
    <xf numFmtId="165" fontId="13" fillId="8" borderId="7" xfId="1" applyNumberFormat="1" applyFont="1" applyFill="1" applyBorder="1" applyAlignment="1" applyProtection="1">
      <alignment horizontal="right" vertical="center"/>
      <protection locked="0"/>
    </xf>
    <xf numFmtId="49" fontId="13" fillId="7" borderId="7" xfId="0" applyNumberFormat="1" applyFont="1" applyFill="1" applyBorder="1" applyAlignment="1" applyProtection="1">
      <alignment vertical="center" wrapText="1"/>
      <protection locked="0"/>
    </xf>
    <xf numFmtId="0" fontId="13" fillId="4" borderId="18" xfId="0" applyFont="1" applyFill="1" applyBorder="1" applyAlignment="1" applyProtection="1">
      <alignment horizontal="left" vertical="center" wrapText="1"/>
      <protection locked="0"/>
    </xf>
    <xf numFmtId="0" fontId="13" fillId="4" borderId="32" xfId="0" applyFont="1" applyFill="1" applyBorder="1" applyAlignment="1" applyProtection="1">
      <alignment horizontal="left" vertical="center" wrapText="1"/>
      <protection locked="0"/>
    </xf>
    <xf numFmtId="0" fontId="13" fillId="4" borderId="15" xfId="0" applyFont="1" applyFill="1" applyBorder="1" applyAlignment="1" applyProtection="1">
      <alignment horizontal="left" vertical="center" wrapText="1"/>
      <protection locked="0"/>
    </xf>
    <xf numFmtId="0" fontId="13" fillId="4" borderId="16" xfId="0" applyFont="1" applyFill="1" applyBorder="1" applyAlignment="1" applyProtection="1">
      <alignment horizontal="left" vertical="center" wrapText="1"/>
      <protection locked="0"/>
    </xf>
    <xf numFmtId="0" fontId="11" fillId="7" borderId="32" xfId="0" applyFont="1" applyFill="1" applyBorder="1" applyAlignment="1" applyProtection="1">
      <alignment horizontal="center" vertical="center" wrapText="1"/>
      <protection locked="0"/>
    </xf>
    <xf numFmtId="0" fontId="22" fillId="0" borderId="0" xfId="0" applyFont="1"/>
    <xf numFmtId="165" fontId="13" fillId="8" borderId="16" xfId="1" applyNumberFormat="1" applyFont="1" applyFill="1" applyBorder="1" applyAlignment="1" applyProtection="1">
      <alignment horizontal="right" vertical="center"/>
      <protection locked="0"/>
    </xf>
    <xf numFmtId="6" fontId="13" fillId="8" borderId="20" xfId="1" applyNumberFormat="1" applyFont="1" applyFill="1" applyBorder="1" applyAlignment="1" applyProtection="1">
      <alignment horizontal="right" vertical="center"/>
      <protection locked="0"/>
    </xf>
    <xf numFmtId="0" fontId="17" fillId="4" borderId="31" xfId="0" applyFont="1" applyFill="1" applyBorder="1" applyAlignment="1" applyProtection="1">
      <alignment horizontal="left" vertical="center"/>
      <protection locked="0"/>
    </xf>
    <xf numFmtId="0" fontId="19" fillId="4" borderId="36" xfId="0" applyFont="1" applyFill="1" applyBorder="1" applyAlignment="1" applyProtection="1">
      <alignment horizontal="left" vertical="center"/>
      <protection locked="0"/>
    </xf>
    <xf numFmtId="0" fontId="19" fillId="4" borderId="33" xfId="0" applyFont="1" applyFill="1" applyBorder="1" applyAlignment="1" applyProtection="1">
      <alignment horizontal="left" vertical="center"/>
      <protection locked="0"/>
    </xf>
    <xf numFmtId="0" fontId="11" fillId="7" borderId="27" xfId="0" applyFont="1" applyFill="1" applyBorder="1" applyAlignment="1" applyProtection="1">
      <alignment horizontal="center" vertical="center" wrapText="1"/>
      <protection locked="0"/>
    </xf>
    <xf numFmtId="0" fontId="11" fillId="7" borderId="28" xfId="0" applyFont="1" applyFill="1" applyBorder="1" applyAlignment="1" applyProtection="1">
      <alignment horizontal="center" vertical="center" wrapText="1"/>
      <protection locked="0"/>
    </xf>
    <xf numFmtId="49" fontId="13" fillId="7" borderId="37" xfId="0" applyNumberFormat="1" applyFont="1" applyFill="1" applyBorder="1" applyAlignment="1" applyProtection="1">
      <alignment horizontal="left" vertical="center" wrapText="1"/>
      <protection locked="0"/>
    </xf>
    <xf numFmtId="49" fontId="13" fillId="7" borderId="38" xfId="0" applyNumberFormat="1" applyFont="1" applyFill="1" applyBorder="1" applyAlignment="1" applyProtection="1">
      <alignment horizontal="left" vertical="center" wrapText="1"/>
      <protection locked="0"/>
    </xf>
    <xf numFmtId="49" fontId="13" fillId="7" borderId="39" xfId="0" applyNumberFormat="1" applyFont="1" applyFill="1" applyBorder="1" applyAlignment="1" applyProtection="1">
      <alignment horizontal="left" vertical="center" wrapText="1"/>
      <protection locked="0"/>
    </xf>
    <xf numFmtId="0" fontId="11" fillId="7" borderId="7" xfId="0" applyFont="1" applyFill="1" applyBorder="1" applyAlignment="1" applyProtection="1">
      <alignment horizontal="center" vertical="center" wrapText="1"/>
      <protection locked="0"/>
    </xf>
    <xf numFmtId="0" fontId="13" fillId="9" borderId="10" xfId="0" applyFont="1" applyFill="1" applyBorder="1" applyAlignment="1">
      <alignment horizontal="center" vertical="center"/>
    </xf>
    <xf numFmtId="6" fontId="13" fillId="10" borderId="17" xfId="1" applyNumberFormat="1" applyFont="1" applyFill="1" applyBorder="1" applyAlignment="1" applyProtection="1">
      <alignment horizontal="right" vertical="center"/>
    </xf>
    <xf numFmtId="165" fontId="13" fillId="10" borderId="12" xfId="1" applyNumberFormat="1" applyFont="1" applyFill="1" applyBorder="1" applyAlignment="1" applyProtection="1">
      <alignment horizontal="right" vertical="center"/>
    </xf>
    <xf numFmtId="166" fontId="13" fillId="10" borderId="14" xfId="3" applyNumberFormat="1" applyFont="1" applyFill="1" applyBorder="1" applyAlignment="1" applyProtection="1">
      <alignment horizontal="right" vertical="center"/>
    </xf>
    <xf numFmtId="165" fontId="13" fillId="10" borderId="14" xfId="1" applyNumberFormat="1" applyFont="1" applyFill="1" applyBorder="1" applyAlignment="1" applyProtection="1">
      <alignment horizontal="right" vertical="center"/>
    </xf>
    <xf numFmtId="6" fontId="13" fillId="10" borderId="14" xfId="1" applyNumberFormat="1" applyFont="1" applyFill="1" applyBorder="1" applyAlignment="1" applyProtection="1">
      <alignment horizontal="right" vertical="center"/>
    </xf>
    <xf numFmtId="166" fontId="13" fillId="10" borderId="17" xfId="3" applyNumberFormat="1" applyFont="1" applyFill="1" applyBorder="1" applyAlignment="1" applyProtection="1">
      <alignment horizontal="right" vertical="center"/>
    </xf>
    <xf numFmtId="165" fontId="13" fillId="10" borderId="8" xfId="1" applyNumberFormat="1" applyFont="1" applyFill="1" applyBorder="1" applyAlignment="1" applyProtection="1">
      <alignment horizontal="right" vertical="center"/>
    </xf>
    <xf numFmtId="165" fontId="12" fillId="10" borderId="14" xfId="1" applyNumberFormat="1" applyFont="1" applyFill="1" applyBorder="1" applyAlignment="1" applyProtection="1">
      <alignment horizontal="right" vertical="center"/>
    </xf>
    <xf numFmtId="8" fontId="13" fillId="10" borderId="14" xfId="1" applyNumberFormat="1" applyFont="1" applyFill="1" applyBorder="1" applyAlignment="1" applyProtection="1">
      <alignment horizontal="right" vertical="center"/>
    </xf>
    <xf numFmtId="0" fontId="13" fillId="9" borderId="8" xfId="0" applyFont="1" applyFill="1" applyBorder="1" applyAlignment="1">
      <alignment horizontal="center" vertical="center"/>
    </xf>
    <xf numFmtId="6" fontId="13" fillId="9" borderId="17" xfId="0" applyNumberFormat="1" applyFont="1" applyFill="1" applyBorder="1" applyAlignment="1">
      <alignment vertical="center" wrapText="1"/>
    </xf>
    <xf numFmtId="0" fontId="13" fillId="9" borderId="32"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11" fillId="7" borderId="16" xfId="0" applyFont="1" applyFill="1" applyBorder="1" applyAlignment="1" applyProtection="1">
      <alignment horizontal="center" vertical="center" wrapText="1"/>
      <protection locked="0"/>
    </xf>
    <xf numFmtId="0" fontId="0" fillId="0" borderId="0" xfId="0" applyAlignment="1">
      <alignment vertical="top"/>
    </xf>
    <xf numFmtId="0" fontId="13" fillId="4" borderId="18" xfId="0" applyFont="1" applyFill="1" applyBorder="1" applyAlignment="1">
      <alignment horizontal="left" vertical="center" wrapText="1"/>
    </xf>
    <xf numFmtId="0" fontId="13" fillId="4" borderId="32"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7" fillId="4" borderId="31" xfId="0" applyFont="1" applyFill="1" applyBorder="1" applyAlignment="1">
      <alignment horizontal="left" vertical="center"/>
    </xf>
    <xf numFmtId="0" fontId="19" fillId="4" borderId="36" xfId="0" applyFont="1" applyFill="1" applyBorder="1" applyAlignment="1">
      <alignment horizontal="left" vertical="center"/>
    </xf>
    <xf numFmtId="0" fontId="19" fillId="4" borderId="33" xfId="0" applyFont="1" applyFill="1" applyBorder="1" applyAlignment="1">
      <alignment horizontal="left" vertical="center"/>
    </xf>
    <xf numFmtId="0" fontId="11" fillId="0" borderId="0" xfId="0" applyFont="1"/>
    <xf numFmtId="0" fontId="17" fillId="6" borderId="0" xfId="0" applyFont="1" applyFill="1" applyAlignment="1">
      <alignment horizontal="left"/>
    </xf>
    <xf numFmtId="0" fontId="17" fillId="6" borderId="0" xfId="0" applyFont="1" applyFill="1" applyAlignment="1">
      <alignment horizontal="left" wrapText="1"/>
    </xf>
    <xf numFmtId="0" fontId="14" fillId="0" borderId="0" xfId="0" applyFont="1" applyAlignment="1">
      <alignment vertical="top" wrapText="1"/>
    </xf>
    <xf numFmtId="0" fontId="14" fillId="0" borderId="0" xfId="0" applyFont="1" applyAlignment="1">
      <alignment horizontal="left" vertical="top" wrapText="1" indent="2"/>
    </xf>
    <xf numFmtId="0" fontId="0" fillId="0" borderId="0" xfId="0" applyAlignment="1">
      <alignment horizontal="left" vertical="top" wrapText="1" indent="2"/>
    </xf>
    <xf numFmtId="0" fontId="13" fillId="2" borderId="18" xfId="0" applyFont="1" applyFill="1" applyBorder="1" applyAlignment="1">
      <alignment vertical="center" wrapText="1"/>
    </xf>
    <xf numFmtId="0" fontId="13" fillId="2" borderId="13" xfId="0" applyFont="1" applyFill="1" applyBorder="1" applyAlignment="1">
      <alignment vertical="center" wrapText="1"/>
    </xf>
    <xf numFmtId="0" fontId="13" fillId="4" borderId="13" xfId="0" applyFont="1" applyFill="1" applyBorder="1" applyAlignment="1">
      <alignment horizontal="left" vertical="center" wrapText="1"/>
    </xf>
    <xf numFmtId="0" fontId="13" fillId="2" borderId="15" xfId="0" applyFont="1" applyFill="1" applyBorder="1" applyAlignment="1">
      <alignment vertical="center" wrapText="1"/>
    </xf>
    <xf numFmtId="0" fontId="13" fillId="3" borderId="13" xfId="0" applyFont="1" applyFill="1" applyBorder="1" applyAlignment="1">
      <alignment horizontal="center" vertical="center"/>
    </xf>
    <xf numFmtId="0" fontId="13" fillId="2" borderId="11"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2" fillId="2" borderId="30" xfId="0" applyFont="1" applyFill="1" applyBorder="1" applyAlignment="1">
      <alignment horizontal="left" vertical="center" wrapText="1"/>
    </xf>
    <xf numFmtId="0" fontId="11" fillId="0" borderId="0" xfId="0" applyFont="1" applyAlignment="1">
      <alignment horizontal="left" vertical="center"/>
    </xf>
    <xf numFmtId="0" fontId="8" fillId="6" borderId="0" xfId="0" applyFont="1" applyFill="1" applyAlignment="1">
      <alignment horizontal="left" vertical="center" wrapText="1"/>
    </xf>
    <xf numFmtId="0" fontId="0" fillId="0" borderId="0" xfId="0" applyAlignment="1">
      <alignment horizontal="left" vertical="top" wrapText="1" indent="7"/>
    </xf>
    <xf numFmtId="49" fontId="13" fillId="7" borderId="6" xfId="0" applyNumberFormat="1" applyFont="1" applyFill="1" applyBorder="1" applyAlignment="1" applyProtection="1">
      <alignment vertical="center" wrapText="1"/>
      <protection locked="0"/>
    </xf>
    <xf numFmtId="0" fontId="11" fillId="7" borderId="7" xfId="0" applyFont="1" applyFill="1" applyBorder="1" applyAlignment="1">
      <alignment horizontal="center" vertical="center"/>
    </xf>
    <xf numFmtId="0" fontId="11" fillId="7" borderId="6" xfId="0" applyFont="1" applyFill="1" applyBorder="1" applyAlignment="1">
      <alignment horizontal="center" vertical="center"/>
    </xf>
    <xf numFmtId="0" fontId="11" fillId="7" borderId="16" xfId="0" applyFont="1" applyFill="1" applyBorder="1" applyAlignment="1">
      <alignment horizontal="center" vertical="center"/>
    </xf>
    <xf numFmtId="0" fontId="11" fillId="3" borderId="22" xfId="0" applyFont="1" applyFill="1" applyBorder="1" applyAlignment="1">
      <alignment horizontal="center" vertical="center" wrapText="1"/>
    </xf>
    <xf numFmtId="0" fontId="13" fillId="3" borderId="22" xfId="0" applyFont="1" applyFill="1" applyBorder="1" applyAlignment="1" applyProtection="1">
      <alignment horizontal="center" vertical="center" wrapText="1"/>
      <protection locked="0"/>
    </xf>
    <xf numFmtId="0" fontId="11" fillId="3" borderId="21" xfId="0" applyFont="1" applyFill="1" applyBorder="1" applyAlignment="1">
      <alignment horizontal="center" vertical="center" wrapText="1"/>
    </xf>
    <xf numFmtId="0" fontId="11" fillId="7" borderId="40" xfId="0" applyFont="1" applyFill="1" applyBorder="1" applyAlignment="1" applyProtection="1">
      <alignment horizontal="center" vertical="center" wrapText="1"/>
      <protection locked="0"/>
    </xf>
    <xf numFmtId="0" fontId="12" fillId="2" borderId="15" xfId="0" applyFont="1" applyFill="1" applyBorder="1" applyAlignment="1">
      <alignment horizontal="left" vertical="center" wrapText="1"/>
    </xf>
    <xf numFmtId="165" fontId="12" fillId="10" borderId="17" xfId="1" applyNumberFormat="1" applyFont="1" applyFill="1" applyBorder="1" applyAlignment="1" applyProtection="1">
      <alignment horizontal="right" vertical="center"/>
    </xf>
    <xf numFmtId="0" fontId="26" fillId="5" borderId="0" xfId="0" applyFont="1" applyFill="1" applyAlignment="1" applyProtection="1">
      <alignment horizontal="left"/>
      <protection locked="0"/>
    </xf>
    <xf numFmtId="0" fontId="0" fillId="5" borderId="0" xfId="0" applyFill="1"/>
    <xf numFmtId="0" fontId="17" fillId="5" borderId="0" xfId="0" applyFont="1" applyFill="1" applyAlignment="1" applyProtection="1">
      <alignment horizontal="left"/>
      <protection locked="0"/>
    </xf>
    <xf numFmtId="0" fontId="12" fillId="5" borderId="0" xfId="0" applyFont="1" applyFill="1" applyAlignment="1" applyProtection="1">
      <alignment horizontal="left" vertical="center" wrapText="1"/>
      <protection locked="0"/>
    </xf>
    <xf numFmtId="0" fontId="10" fillId="5" borderId="0" xfId="0" applyFont="1" applyFill="1" applyAlignment="1" applyProtection="1">
      <alignment horizontal="left" vertical="center" wrapText="1"/>
      <protection locked="0"/>
    </xf>
    <xf numFmtId="0" fontId="11" fillId="5" borderId="0" xfId="0" applyFont="1" applyFill="1" applyAlignment="1">
      <alignment horizontal="center" vertical="center"/>
    </xf>
    <xf numFmtId="0" fontId="13" fillId="5" borderId="0" xfId="0" applyFont="1" applyFill="1" applyAlignment="1" applyProtection="1">
      <alignment horizontal="center" vertical="center" wrapText="1"/>
      <protection locked="0"/>
    </xf>
    <xf numFmtId="165" fontId="13" fillId="5" borderId="0" xfId="1" applyNumberFormat="1" applyFont="1" applyFill="1" applyBorder="1" applyAlignment="1" applyProtection="1">
      <alignment horizontal="right" vertical="center"/>
      <protection locked="0"/>
    </xf>
    <xf numFmtId="49" fontId="13" fillId="5" borderId="0" xfId="0" applyNumberFormat="1" applyFont="1" applyFill="1" applyAlignment="1" applyProtection="1">
      <alignment vertical="center" wrapText="1"/>
      <protection locked="0"/>
    </xf>
    <xf numFmtId="3" fontId="13" fillId="5" borderId="0" xfId="0" applyNumberFormat="1" applyFont="1" applyFill="1" applyAlignment="1" applyProtection="1">
      <alignment vertical="center" wrapText="1"/>
      <protection locked="0"/>
    </xf>
    <xf numFmtId="0" fontId="15" fillId="5" borderId="0" xfId="0" applyFont="1" applyFill="1" applyAlignment="1" applyProtection="1">
      <alignment horizontal="left" vertical="center"/>
      <protection locked="0"/>
    </xf>
    <xf numFmtId="0" fontId="11" fillId="5" borderId="0" xfId="0" applyFont="1" applyFill="1" applyProtection="1">
      <protection locked="0"/>
    </xf>
    <xf numFmtId="0" fontId="15" fillId="5" borderId="0" xfId="0" applyFont="1" applyFill="1" applyAlignment="1" applyProtection="1">
      <alignment horizontal="center" vertical="center"/>
      <protection locked="0"/>
    </xf>
    <xf numFmtId="0" fontId="11" fillId="3" borderId="21" xfId="0" applyFont="1" applyFill="1" applyBorder="1" applyAlignment="1">
      <alignment horizontal="center" vertical="center"/>
    </xf>
    <xf numFmtId="0" fontId="11" fillId="3" borderId="23" xfId="0" applyFont="1" applyFill="1" applyBorder="1" applyAlignment="1">
      <alignment horizontal="center" vertical="center" wrapText="1"/>
    </xf>
    <xf numFmtId="0" fontId="13" fillId="4" borderId="21" xfId="0" applyFont="1" applyFill="1" applyBorder="1" applyAlignment="1" applyProtection="1">
      <alignment horizontal="center" vertical="center" wrapText="1"/>
      <protection locked="0"/>
    </xf>
    <xf numFmtId="0" fontId="4" fillId="5" borderId="0" xfId="0" applyFont="1" applyFill="1"/>
    <xf numFmtId="0" fontId="17" fillId="0" borderId="3" xfId="0" applyFont="1" applyBorder="1" applyAlignment="1" applyProtection="1">
      <alignment horizontal="left"/>
      <protection locked="0"/>
    </xf>
    <xf numFmtId="0" fontId="17" fillId="0" borderId="3" xfId="0" applyFont="1" applyBorder="1" applyAlignment="1" applyProtection="1">
      <alignment horizontal="left" wrapText="1"/>
      <protection locked="0"/>
    </xf>
    <xf numFmtId="0" fontId="13" fillId="3" borderId="21" xfId="0" applyFont="1" applyFill="1" applyBorder="1" applyAlignment="1">
      <alignment horizontal="center" vertical="center" wrapText="1"/>
    </xf>
    <xf numFmtId="0" fontId="13" fillId="3" borderId="15" xfId="0" applyFont="1" applyFill="1" applyBorder="1" applyAlignment="1">
      <alignment horizontal="left" vertical="center" wrapText="1"/>
    </xf>
    <xf numFmtId="0" fontId="13" fillId="3" borderId="18" xfId="0" applyFont="1" applyFill="1" applyBorder="1" applyAlignment="1">
      <alignment horizontal="center" vertical="center" wrapText="1"/>
    </xf>
    <xf numFmtId="0" fontId="13" fillId="3" borderId="13" xfId="0" applyFont="1" applyFill="1" applyBorder="1" applyAlignment="1">
      <alignment horizontal="center" vertical="center" wrapText="1"/>
    </xf>
    <xf numFmtId="6" fontId="13" fillId="8" borderId="14" xfId="1" applyNumberFormat="1" applyFont="1" applyFill="1" applyBorder="1" applyAlignment="1" applyProtection="1">
      <alignment horizontal="right" vertical="center"/>
      <protection locked="0"/>
    </xf>
    <xf numFmtId="0" fontId="13" fillId="3" borderId="15" xfId="0" applyFont="1" applyFill="1" applyBorder="1" applyAlignment="1">
      <alignment horizontal="center" vertical="center"/>
    </xf>
    <xf numFmtId="0" fontId="11" fillId="0" borderId="0" xfId="0" applyFont="1" applyAlignment="1">
      <alignment horizontal="center" vertical="center"/>
    </xf>
    <xf numFmtId="0" fontId="13" fillId="0" borderId="0" xfId="0" applyFont="1" applyAlignment="1" applyProtection="1">
      <alignment horizontal="center" vertical="center" wrapText="1"/>
      <protection locked="0"/>
    </xf>
    <xf numFmtId="165" fontId="13" fillId="0" borderId="0" xfId="1" applyNumberFormat="1" applyFont="1" applyFill="1" applyBorder="1" applyAlignment="1" applyProtection="1">
      <alignment horizontal="right" vertical="center"/>
      <protection locked="0"/>
    </xf>
    <xf numFmtId="49" fontId="13" fillId="0" borderId="0" xfId="0" applyNumberFormat="1" applyFont="1" applyAlignment="1" applyProtection="1">
      <alignment vertical="center" wrapText="1"/>
      <protection locked="0"/>
    </xf>
    <xf numFmtId="3" fontId="13" fillId="0" borderId="0" xfId="0" applyNumberFormat="1" applyFont="1" applyAlignment="1" applyProtection="1">
      <alignment vertical="center" wrapText="1"/>
      <protection locked="0"/>
    </xf>
    <xf numFmtId="0" fontId="4" fillId="0" borderId="0" xfId="0" applyFont="1"/>
    <xf numFmtId="0" fontId="13" fillId="9" borderId="23" xfId="0" applyFont="1" applyFill="1" applyBorder="1" applyAlignment="1">
      <alignment horizontal="center" vertical="center" wrapText="1"/>
    </xf>
    <xf numFmtId="0" fontId="23" fillId="0" borderId="0" xfId="0" applyFont="1" applyAlignment="1">
      <alignment horizontal="center" vertical="center"/>
    </xf>
    <xf numFmtId="0" fontId="0" fillId="5" borderId="0" xfId="0" applyFill="1" applyAlignment="1">
      <alignment horizontal="center" vertical="center"/>
    </xf>
    <xf numFmtId="0" fontId="6" fillId="0" borderId="0" xfId="0" applyFont="1" applyAlignment="1">
      <alignment horizontal="center" vertical="center"/>
    </xf>
    <xf numFmtId="0" fontId="0" fillId="5" borderId="0" xfId="0" applyFill="1" applyAlignment="1">
      <alignment horizontal="center"/>
    </xf>
    <xf numFmtId="0" fontId="0" fillId="7" borderId="13" xfId="0" applyFill="1" applyBorder="1" applyAlignment="1">
      <alignment horizontal="center" vertical="center"/>
    </xf>
    <xf numFmtId="0" fontId="0" fillId="7" borderId="15" xfId="0" applyFill="1" applyBorder="1" applyAlignment="1">
      <alignment horizontal="center" vertical="center"/>
    </xf>
    <xf numFmtId="165" fontId="13" fillId="8" borderId="7" xfId="1" applyNumberFormat="1" applyFont="1" applyFill="1" applyBorder="1" applyAlignment="1" applyProtection="1">
      <alignment horizontal="center" vertical="center"/>
      <protection locked="0"/>
    </xf>
    <xf numFmtId="165" fontId="13" fillId="8" borderId="6" xfId="1" applyNumberFormat="1" applyFont="1" applyFill="1" applyBorder="1" applyAlignment="1" applyProtection="1">
      <alignment horizontal="center" vertical="center"/>
      <protection locked="0"/>
    </xf>
    <xf numFmtId="165" fontId="13" fillId="8" borderId="16" xfId="1" applyNumberFormat="1" applyFont="1" applyFill="1" applyBorder="1" applyAlignment="1" applyProtection="1">
      <alignment horizontal="center" vertical="center"/>
      <protection locked="0"/>
    </xf>
    <xf numFmtId="3" fontId="13" fillId="7" borderId="7" xfId="0" applyNumberFormat="1" applyFont="1" applyFill="1" applyBorder="1" applyAlignment="1" applyProtection="1">
      <alignment horizontal="center" vertical="center" wrapText="1"/>
      <protection locked="0"/>
    </xf>
    <xf numFmtId="3" fontId="13" fillId="7" borderId="6" xfId="0" applyNumberFormat="1" applyFont="1" applyFill="1" applyBorder="1" applyAlignment="1" applyProtection="1">
      <alignment horizontal="center" vertical="center" wrapText="1"/>
      <protection locked="0"/>
    </xf>
    <xf numFmtId="3" fontId="13" fillId="7" borderId="16" xfId="0" applyNumberFormat="1" applyFont="1" applyFill="1" applyBorder="1" applyAlignment="1" applyProtection="1">
      <alignment horizontal="center" vertical="center" wrapText="1"/>
      <protection locked="0"/>
    </xf>
    <xf numFmtId="0" fontId="0" fillId="7" borderId="14" xfId="0" applyFill="1" applyBorder="1" applyAlignment="1">
      <alignment horizontal="center" vertical="center"/>
    </xf>
    <xf numFmtId="0" fontId="0" fillId="7" borderId="17" xfId="0" applyFill="1" applyBorder="1" applyAlignment="1">
      <alignment horizontal="center" vertical="center"/>
    </xf>
    <xf numFmtId="0" fontId="11" fillId="7" borderId="12" xfId="0" applyFont="1" applyFill="1" applyBorder="1" applyAlignment="1">
      <alignment horizontal="center" vertical="center"/>
    </xf>
    <xf numFmtId="0" fontId="11" fillId="7" borderId="13" xfId="0" applyFont="1" applyFill="1" applyBorder="1" applyAlignment="1">
      <alignment horizontal="center" vertical="center"/>
    </xf>
    <xf numFmtId="0" fontId="11" fillId="7" borderId="14" xfId="0" applyFont="1" applyFill="1" applyBorder="1" applyAlignment="1">
      <alignment horizontal="center" vertical="center"/>
    </xf>
    <xf numFmtId="0" fontId="11" fillId="7" borderId="15" xfId="0" applyFont="1" applyFill="1" applyBorder="1" applyAlignment="1">
      <alignment horizontal="center" vertical="center"/>
    </xf>
    <xf numFmtId="0" fontId="11" fillId="7" borderId="17" xfId="0" applyFont="1" applyFill="1" applyBorder="1" applyAlignment="1">
      <alignment horizontal="center" vertical="center"/>
    </xf>
    <xf numFmtId="0" fontId="11" fillId="7" borderId="18" xfId="0" applyFont="1" applyFill="1" applyBorder="1" applyAlignment="1">
      <alignment horizontal="center" vertical="center"/>
    </xf>
    <xf numFmtId="165" fontId="13" fillId="8" borderId="32" xfId="1" applyNumberFormat="1" applyFont="1" applyFill="1" applyBorder="1" applyAlignment="1" applyProtection="1">
      <alignment horizontal="center" vertical="center"/>
      <protection locked="0"/>
    </xf>
    <xf numFmtId="0" fontId="11" fillId="7" borderId="8" xfId="0" applyFont="1" applyFill="1" applyBorder="1" applyAlignment="1">
      <alignment horizontal="center" vertical="center"/>
    </xf>
    <xf numFmtId="165" fontId="13" fillId="8" borderId="8" xfId="1" applyNumberFormat="1" applyFont="1" applyFill="1" applyBorder="1" applyAlignment="1" applyProtection="1">
      <alignment horizontal="center" vertical="center"/>
      <protection locked="0"/>
    </xf>
    <xf numFmtId="165" fontId="13" fillId="8" borderId="14" xfId="1" applyNumberFormat="1" applyFont="1" applyFill="1" applyBorder="1" applyAlignment="1" applyProtection="1">
      <alignment horizontal="center" vertical="center"/>
      <protection locked="0"/>
    </xf>
    <xf numFmtId="165" fontId="13" fillId="8" borderId="17" xfId="1" applyNumberFormat="1" applyFont="1" applyFill="1" applyBorder="1" applyAlignment="1" applyProtection="1">
      <alignment horizontal="center" vertical="center"/>
      <protection locked="0"/>
    </xf>
    <xf numFmtId="0" fontId="0" fillId="7" borderId="18" xfId="0" applyFill="1" applyBorder="1" applyAlignment="1">
      <alignment horizontal="center" vertical="center"/>
    </xf>
    <xf numFmtId="0" fontId="11" fillId="7" borderId="32" xfId="0" applyFont="1" applyFill="1" applyBorder="1" applyAlignment="1">
      <alignment horizontal="center" vertical="center"/>
    </xf>
    <xf numFmtId="0" fontId="0" fillId="7" borderId="8" xfId="0" applyFill="1" applyBorder="1" applyAlignment="1">
      <alignment horizontal="center" vertical="center"/>
    </xf>
    <xf numFmtId="0" fontId="13" fillId="4" borderId="22"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3" borderId="23" xfId="0" applyFont="1" applyFill="1" applyBorder="1" applyAlignment="1" applyProtection="1">
      <alignment horizontal="center" vertical="center" wrapText="1"/>
      <protection locked="0"/>
    </xf>
    <xf numFmtId="0" fontId="14" fillId="0" borderId="0" xfId="0" applyFont="1"/>
    <xf numFmtId="0" fontId="14" fillId="3" borderId="21" xfId="0" applyFont="1" applyFill="1" applyBorder="1" applyAlignment="1">
      <alignment vertical="center" wrapText="1"/>
    </xf>
    <xf numFmtId="165" fontId="21" fillId="7" borderId="23" xfId="1" applyNumberFormat="1" applyFont="1" applyFill="1" applyBorder="1" applyAlignment="1" applyProtection="1">
      <alignment vertical="center"/>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27" fillId="0" borderId="0" xfId="4" applyFont="1"/>
    <xf numFmtId="0" fontId="28" fillId="0" borderId="0" xfId="0" applyFont="1"/>
    <xf numFmtId="0" fontId="4" fillId="3" borderId="42"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9" xfId="0" applyFont="1" applyFill="1" applyBorder="1" applyAlignment="1">
      <alignment horizontal="center" vertical="center" wrapText="1"/>
    </xf>
    <xf numFmtId="0" fontId="29" fillId="5" borderId="4" xfId="0" applyFont="1" applyFill="1" applyBorder="1" applyAlignment="1">
      <alignment horizontal="center" vertical="center"/>
    </xf>
    <xf numFmtId="0" fontId="14" fillId="0" borderId="26" xfId="0" applyFont="1" applyBorder="1" applyAlignment="1">
      <alignment horizontal="left" vertical="center"/>
    </xf>
    <xf numFmtId="0" fontId="14" fillId="0" borderId="26" xfId="0" applyFont="1" applyBorder="1"/>
    <xf numFmtId="0" fontId="14" fillId="0" borderId="4" xfId="0" applyFont="1" applyBorder="1"/>
    <xf numFmtId="8" fontId="14" fillId="0" borderId="0" xfId="0" applyNumberFormat="1" applyFont="1"/>
    <xf numFmtId="0" fontId="29" fillId="5" borderId="24" xfId="0" applyFont="1" applyFill="1" applyBorder="1" applyAlignment="1">
      <alignment horizontal="center" vertical="center"/>
    </xf>
    <xf numFmtId="0" fontId="14" fillId="0" borderId="24" xfId="0" applyFont="1" applyBorder="1"/>
    <xf numFmtId="0" fontId="14" fillId="0" borderId="24" xfId="0" applyFont="1" applyBorder="1" applyAlignment="1">
      <alignment horizontal="center" vertical="center"/>
    </xf>
    <xf numFmtId="0" fontId="29" fillId="5" borderId="26" xfId="0" applyFont="1" applyFill="1" applyBorder="1" applyAlignment="1">
      <alignment horizontal="left" vertical="center"/>
    </xf>
    <xf numFmtId="0" fontId="14" fillId="0" borderId="5" xfId="0" applyFont="1" applyBorder="1"/>
    <xf numFmtId="0" fontId="29" fillId="5" borderId="2" xfId="0" applyFont="1" applyFill="1" applyBorder="1" applyAlignment="1">
      <alignment horizontal="center" vertical="center"/>
    </xf>
    <xf numFmtId="0" fontId="29" fillId="5" borderId="0" xfId="0" applyFont="1" applyFill="1" applyAlignment="1">
      <alignment horizontal="center" vertical="center"/>
    </xf>
    <xf numFmtId="0" fontId="29" fillId="5" borderId="24" xfId="0" applyFont="1" applyFill="1" applyBorder="1" applyAlignment="1">
      <alignment horizontal="left" vertical="center"/>
    </xf>
    <xf numFmtId="0" fontId="29" fillId="5" borderId="9" xfId="0" applyFont="1" applyFill="1" applyBorder="1" applyAlignment="1">
      <alignment horizontal="center" vertical="center"/>
    </xf>
    <xf numFmtId="0" fontId="14" fillId="0" borderId="2" xfId="0" applyFont="1" applyBorder="1"/>
    <xf numFmtId="0" fontId="14" fillId="0" borderId="0" xfId="0" applyFont="1" applyAlignment="1">
      <alignment horizontal="center" vertical="center"/>
    </xf>
    <xf numFmtId="0" fontId="29" fillId="5" borderId="2" xfId="0" applyFont="1" applyFill="1" applyBorder="1" applyAlignment="1">
      <alignment horizontal="left" vertical="center"/>
    </xf>
    <xf numFmtId="6" fontId="13" fillId="8" borderId="17" xfId="1" applyNumberFormat="1" applyFont="1" applyFill="1" applyBorder="1" applyAlignment="1" applyProtection="1">
      <alignment horizontal="right" vertical="center"/>
      <protection locked="0"/>
    </xf>
    <xf numFmtId="3" fontId="13" fillId="7" borderId="6" xfId="0" applyNumberFormat="1" applyFont="1" applyFill="1" applyBorder="1" applyAlignment="1" applyProtection="1">
      <alignment vertical="center" wrapText="1"/>
      <protection locked="0"/>
    </xf>
    <xf numFmtId="0" fontId="13" fillId="3" borderId="48" xfId="0" applyFont="1" applyFill="1" applyBorder="1" applyAlignment="1">
      <alignment horizontal="left" vertical="center" wrapText="1"/>
    </xf>
    <xf numFmtId="6" fontId="13" fillId="10" borderId="49" xfId="1" applyNumberFormat="1" applyFont="1" applyFill="1" applyBorder="1" applyAlignment="1" applyProtection="1">
      <alignment horizontal="right" vertical="center"/>
    </xf>
    <xf numFmtId="3" fontId="13" fillId="7" borderId="16" xfId="0" applyNumberFormat="1" applyFont="1" applyFill="1" applyBorder="1" applyAlignment="1" applyProtection="1">
      <alignment vertical="center" wrapText="1"/>
      <protection locked="0"/>
    </xf>
    <xf numFmtId="165" fontId="13" fillId="8" borderId="6" xfId="1" applyNumberFormat="1" applyFont="1" applyFill="1" applyBorder="1" applyAlignment="1" applyProtection="1">
      <alignment horizontal="right" vertical="center"/>
      <protection locked="0"/>
    </xf>
    <xf numFmtId="0" fontId="14" fillId="5" borderId="0" xfId="0" applyFont="1" applyFill="1" applyAlignment="1">
      <alignment vertical="center"/>
    </xf>
    <xf numFmtId="0" fontId="14" fillId="5" borderId="0" xfId="0" applyFont="1" applyFill="1" applyAlignment="1">
      <alignment vertical="center" wrapText="1"/>
    </xf>
    <xf numFmtId="0" fontId="14" fillId="5" borderId="11" xfId="0" applyFont="1" applyFill="1" applyBorder="1" applyAlignment="1">
      <alignment horizontal="left" vertical="center" wrapText="1"/>
    </xf>
    <xf numFmtId="3" fontId="14" fillId="11" borderId="7" xfId="2" applyNumberFormat="1" applyFont="1" applyFill="1" applyBorder="1" applyAlignment="1">
      <alignment horizontal="right" vertical="center"/>
    </xf>
    <xf numFmtId="3" fontId="14" fillId="5" borderId="7" xfId="2" applyNumberFormat="1" applyFont="1" applyFill="1" applyBorder="1" applyAlignment="1">
      <alignment horizontal="right" vertical="center"/>
    </xf>
    <xf numFmtId="3" fontId="14" fillId="5" borderId="12" xfId="2" applyNumberFormat="1" applyFont="1" applyFill="1" applyBorder="1" applyAlignment="1">
      <alignment horizontal="right" vertical="center"/>
    </xf>
    <xf numFmtId="0" fontId="14" fillId="5" borderId="13" xfId="0" applyFont="1" applyFill="1" applyBorder="1" applyAlignment="1">
      <alignment horizontal="left" vertical="center" wrapText="1"/>
    </xf>
    <xf numFmtId="3" fontId="14" fillId="11" borderId="6" xfId="2" applyNumberFormat="1" applyFont="1" applyFill="1" applyBorder="1" applyAlignment="1">
      <alignment horizontal="right" vertical="center"/>
    </xf>
    <xf numFmtId="3" fontId="14" fillId="5" borderId="6" xfId="2" applyNumberFormat="1" applyFont="1" applyFill="1" applyBorder="1" applyAlignment="1">
      <alignment horizontal="right" vertical="center"/>
    </xf>
    <xf numFmtId="3" fontId="14" fillId="5" borderId="14" xfId="2" applyNumberFormat="1" applyFont="1" applyFill="1" applyBorder="1" applyAlignment="1">
      <alignment horizontal="right" vertical="center"/>
    </xf>
    <xf numFmtId="0" fontId="14" fillId="5" borderId="15" xfId="0" applyFont="1" applyFill="1" applyBorder="1" applyAlignment="1">
      <alignment horizontal="left" vertical="center" wrapText="1"/>
    </xf>
    <xf numFmtId="3" fontId="14" fillId="11" borderId="16" xfId="2" applyNumberFormat="1" applyFont="1" applyFill="1" applyBorder="1" applyAlignment="1">
      <alignment horizontal="right" vertical="center"/>
    </xf>
    <xf numFmtId="3" fontId="14" fillId="5" borderId="16" xfId="2" applyNumberFormat="1" applyFont="1" applyFill="1" applyBorder="1" applyAlignment="1">
      <alignment horizontal="right" vertical="center"/>
    </xf>
    <xf numFmtId="3" fontId="14" fillId="5" borderId="17" xfId="2" applyNumberFormat="1" applyFont="1" applyFill="1" applyBorder="1" applyAlignment="1">
      <alignment horizontal="right" vertical="center"/>
    </xf>
    <xf numFmtId="3" fontId="14" fillId="5" borderId="0" xfId="0" applyNumberFormat="1" applyFont="1" applyFill="1" applyAlignment="1">
      <alignment vertical="center"/>
    </xf>
    <xf numFmtId="0" fontId="14" fillId="5" borderId="43" xfId="0" applyFont="1" applyFill="1" applyBorder="1" applyAlignment="1">
      <alignment vertical="center" wrapText="1"/>
    </xf>
    <xf numFmtId="0" fontId="11" fillId="3" borderId="18" xfId="0" applyFont="1" applyFill="1" applyBorder="1" applyAlignment="1">
      <alignment horizontal="center" vertical="center"/>
    </xf>
    <xf numFmtId="165" fontId="13" fillId="8" borderId="32" xfId="1" applyNumberFormat="1" applyFont="1" applyFill="1" applyBorder="1" applyAlignment="1" applyProtection="1">
      <alignment horizontal="right" vertical="center"/>
      <protection locked="0"/>
    </xf>
    <xf numFmtId="6" fontId="13" fillId="8" borderId="32" xfId="1" applyNumberFormat="1" applyFont="1" applyFill="1" applyBorder="1" applyAlignment="1" applyProtection="1">
      <alignment horizontal="right" vertical="center"/>
      <protection locked="0"/>
    </xf>
    <xf numFmtId="49" fontId="13" fillId="7" borderId="32" xfId="0" applyNumberFormat="1" applyFont="1" applyFill="1" applyBorder="1" applyAlignment="1" applyProtection="1">
      <alignment vertical="center" wrapText="1"/>
      <protection locked="0"/>
    </xf>
    <xf numFmtId="3" fontId="13" fillId="7" borderId="32" xfId="0" applyNumberFormat="1" applyFont="1" applyFill="1" applyBorder="1" applyAlignment="1" applyProtection="1">
      <alignment vertical="center" wrapText="1"/>
      <protection locked="0"/>
    </xf>
    <xf numFmtId="0" fontId="13" fillId="4" borderId="21" xfId="0" applyFont="1" applyFill="1" applyBorder="1" applyAlignment="1" applyProtection="1">
      <alignment horizontal="left" vertical="center" wrapText="1"/>
      <protection locked="0"/>
    </xf>
    <xf numFmtId="14" fontId="13" fillId="7" borderId="50" xfId="0" applyNumberFormat="1" applyFont="1" applyFill="1" applyBorder="1" applyAlignment="1" applyProtection="1">
      <alignment horizontal="center" vertical="center" wrapText="1"/>
      <protection locked="0"/>
    </xf>
    <xf numFmtId="14" fontId="13" fillId="7" borderId="27" xfId="0" applyNumberFormat="1" applyFont="1" applyFill="1" applyBorder="1" applyAlignment="1" applyProtection="1">
      <alignment horizontal="center" vertical="center" wrapText="1"/>
      <protection locked="0"/>
    </xf>
    <xf numFmtId="14" fontId="13" fillId="7" borderId="28" xfId="0" applyNumberFormat="1" applyFont="1" applyFill="1" applyBorder="1" applyAlignment="1" applyProtection="1">
      <alignment horizontal="center" vertical="center" wrapText="1"/>
      <protection locked="0"/>
    </xf>
    <xf numFmtId="6" fontId="13" fillId="8" borderId="8" xfId="1" applyNumberFormat="1" applyFont="1" applyFill="1" applyBorder="1" applyAlignment="1" applyProtection="1">
      <alignment horizontal="right" vertical="center"/>
      <protection locked="0"/>
    </xf>
    <xf numFmtId="3" fontId="14" fillId="0" borderId="7" xfId="2" applyNumberFormat="1" applyFont="1" applyFill="1" applyBorder="1" applyAlignment="1">
      <alignment horizontal="right" vertical="center"/>
    </xf>
    <xf numFmtId="3" fontId="14" fillId="0" borderId="6" xfId="2" applyNumberFormat="1" applyFont="1" applyFill="1" applyBorder="1" applyAlignment="1">
      <alignment horizontal="right" vertical="center"/>
    </xf>
    <xf numFmtId="3" fontId="14" fillId="0" borderId="16" xfId="2" applyNumberFormat="1" applyFont="1" applyFill="1" applyBorder="1" applyAlignment="1">
      <alignment horizontal="right" vertical="center"/>
    </xf>
    <xf numFmtId="0" fontId="13" fillId="7" borderId="12"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17" xfId="0" applyFont="1" applyFill="1" applyBorder="1" applyAlignment="1" applyProtection="1">
      <alignment horizontal="center" vertical="center" wrapText="1"/>
      <protection locked="0"/>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23" fillId="0" borderId="0" xfId="0" applyFont="1" applyAlignment="1">
      <alignment horizontal="center" vertical="top"/>
    </xf>
    <xf numFmtId="0" fontId="23" fillId="0" borderId="0" xfId="0" applyFont="1" applyAlignment="1" applyProtection="1">
      <alignment horizontal="center"/>
      <protection locked="0"/>
    </xf>
    <xf numFmtId="49" fontId="13" fillId="7" borderId="6" xfId="0" applyNumberFormat="1" applyFont="1" applyFill="1" applyBorder="1" applyAlignment="1" applyProtection="1">
      <alignment horizontal="center" vertical="center" wrapText="1"/>
      <protection locked="0"/>
    </xf>
    <xf numFmtId="49" fontId="13" fillId="7" borderId="16" xfId="0" applyNumberFormat="1" applyFont="1" applyFill="1" applyBorder="1" applyAlignment="1" applyProtection="1">
      <alignment horizontal="center" vertical="center" wrapText="1"/>
      <protection locked="0"/>
    </xf>
    <xf numFmtId="49" fontId="13" fillId="7" borderId="32" xfId="0" applyNumberFormat="1" applyFont="1" applyFill="1" applyBorder="1" applyAlignment="1" applyProtection="1">
      <alignment horizontal="center" vertical="center" wrapText="1"/>
      <protection locked="0"/>
    </xf>
    <xf numFmtId="0" fontId="13" fillId="3" borderId="25" xfId="0" applyFont="1" applyFill="1" applyBorder="1" applyAlignment="1">
      <alignment horizontal="center" vertical="center"/>
    </xf>
    <xf numFmtId="6" fontId="13" fillId="10" borderId="10" xfId="1" applyNumberFormat="1" applyFont="1" applyFill="1" applyBorder="1" applyAlignment="1" applyProtection="1">
      <alignment horizontal="right" vertical="center"/>
    </xf>
    <xf numFmtId="49" fontId="13" fillId="7" borderId="27" xfId="0" applyNumberFormat="1" applyFont="1" applyFill="1" applyBorder="1" applyAlignment="1" applyProtection="1">
      <alignment horizontal="center" vertical="center" wrapText="1"/>
      <protection locked="0"/>
    </xf>
    <xf numFmtId="49" fontId="13" fillId="7" borderId="44" xfId="0" applyNumberFormat="1" applyFont="1" applyFill="1" applyBorder="1" applyAlignment="1" applyProtection="1">
      <alignment horizontal="center" vertical="center" wrapText="1"/>
      <protection locked="0"/>
    </xf>
    <xf numFmtId="49" fontId="13" fillId="7" borderId="34" xfId="0" applyNumberFormat="1" applyFont="1" applyFill="1" applyBorder="1" applyAlignment="1" applyProtection="1">
      <alignment horizontal="center" vertical="center" wrapText="1"/>
      <protection locked="0"/>
    </xf>
    <xf numFmtId="0" fontId="13" fillId="2" borderId="2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23" xfId="0" applyFont="1" applyFill="1" applyBorder="1" applyAlignment="1">
      <alignment horizontal="center" vertical="center" wrapText="1"/>
    </xf>
    <xf numFmtId="49" fontId="13" fillId="7" borderId="40" xfId="0" applyNumberFormat="1" applyFont="1" applyFill="1" applyBorder="1" applyAlignment="1" applyProtection="1">
      <alignment horizontal="left" vertical="center" wrapText="1"/>
      <protection locked="0"/>
    </xf>
    <xf numFmtId="49" fontId="13" fillId="7" borderId="46" xfId="0" applyNumberFormat="1" applyFont="1" applyFill="1" applyBorder="1" applyAlignment="1" applyProtection="1">
      <alignment horizontal="left" vertical="center" wrapText="1"/>
      <protection locked="0"/>
    </xf>
    <xf numFmtId="49" fontId="13" fillId="7" borderId="41" xfId="0" applyNumberFormat="1" applyFont="1" applyFill="1" applyBorder="1" applyAlignment="1" applyProtection="1">
      <alignment horizontal="left" vertical="center" wrapText="1"/>
      <protection locked="0"/>
    </xf>
    <xf numFmtId="49" fontId="13" fillId="7" borderId="27" xfId="0" applyNumberFormat="1" applyFont="1" applyFill="1" applyBorder="1" applyAlignment="1" applyProtection="1">
      <alignment horizontal="left" vertical="center" wrapText="1"/>
      <protection locked="0"/>
    </xf>
    <xf numFmtId="49" fontId="13" fillId="7" borderId="44" xfId="0" applyNumberFormat="1" applyFont="1" applyFill="1" applyBorder="1" applyAlignment="1" applyProtection="1">
      <alignment horizontal="left" vertical="center" wrapText="1"/>
      <protection locked="0"/>
    </xf>
    <xf numFmtId="49" fontId="13" fillId="7" borderId="34" xfId="0" applyNumberFormat="1" applyFont="1" applyFill="1" applyBorder="1" applyAlignment="1" applyProtection="1">
      <alignment horizontal="left" vertical="center" wrapText="1"/>
      <protection locked="0"/>
    </xf>
    <xf numFmtId="0" fontId="23" fillId="0" borderId="0" xfId="0" applyFont="1" applyAlignment="1">
      <alignment horizontal="center" vertical="top"/>
    </xf>
    <xf numFmtId="0" fontId="23" fillId="0" borderId="0" xfId="0" applyFont="1" applyAlignment="1" applyProtection="1">
      <alignment horizontal="center" vertical="top"/>
      <protection locked="0"/>
    </xf>
    <xf numFmtId="0" fontId="23" fillId="0" borderId="0" xfId="0" applyFont="1" applyAlignment="1" applyProtection="1">
      <alignment horizontal="center"/>
      <protection locked="0"/>
    </xf>
    <xf numFmtId="49" fontId="13" fillId="7" borderId="28" xfId="0" applyNumberFormat="1" applyFont="1" applyFill="1" applyBorder="1" applyAlignment="1" applyProtection="1">
      <alignment horizontal="left" vertical="center" wrapText="1"/>
      <protection locked="0"/>
    </xf>
    <xf numFmtId="49" fontId="13" fillId="7" borderId="47" xfId="0" applyNumberFormat="1" applyFont="1" applyFill="1" applyBorder="1" applyAlignment="1" applyProtection="1">
      <alignment horizontal="left" vertical="center" wrapText="1"/>
      <protection locked="0"/>
    </xf>
    <xf numFmtId="49" fontId="13" fillId="7" borderId="35" xfId="0" applyNumberFormat="1" applyFont="1" applyFill="1" applyBorder="1" applyAlignment="1" applyProtection="1">
      <alignment horizontal="left" vertical="center" wrapText="1"/>
      <protection locked="0"/>
    </xf>
    <xf numFmtId="49" fontId="21" fillId="7" borderId="25" xfId="0" applyNumberFormat="1" applyFont="1" applyFill="1" applyBorder="1" applyAlignment="1" applyProtection="1">
      <alignment horizontal="left" vertical="top" wrapText="1"/>
      <protection locked="0"/>
    </xf>
    <xf numFmtId="49" fontId="21" fillId="7" borderId="3" xfId="0" applyNumberFormat="1" applyFont="1" applyFill="1" applyBorder="1" applyAlignment="1" applyProtection="1">
      <alignment horizontal="left" vertical="top" wrapText="1"/>
      <protection locked="0"/>
    </xf>
    <xf numFmtId="49" fontId="21" fillId="7" borderId="5" xfId="0" applyNumberFormat="1" applyFont="1" applyFill="1" applyBorder="1" applyAlignment="1" applyProtection="1">
      <alignment horizontal="left" vertical="top" wrapText="1"/>
      <protection locked="0"/>
    </xf>
    <xf numFmtId="49" fontId="13" fillId="7" borderId="6" xfId="0" applyNumberFormat="1" applyFont="1" applyFill="1" applyBorder="1" applyAlignment="1" applyProtection="1">
      <alignment horizontal="center" vertical="center" wrapText="1"/>
      <protection locked="0"/>
    </xf>
    <xf numFmtId="49" fontId="13" fillId="7" borderId="16" xfId="0" applyNumberFormat="1" applyFont="1" applyFill="1" applyBorder="1" applyAlignment="1" applyProtection="1">
      <alignment horizontal="center" vertical="center" wrapText="1"/>
      <protection locked="0"/>
    </xf>
    <xf numFmtId="49" fontId="13" fillId="7" borderId="32" xfId="0" applyNumberFormat="1" applyFont="1" applyFill="1" applyBorder="1" applyAlignment="1" applyProtection="1">
      <alignment horizontal="center" vertical="center" wrapText="1"/>
      <protection locked="0"/>
    </xf>
    <xf numFmtId="0" fontId="4" fillId="3" borderId="31"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3" xfId="0" applyFont="1" applyFill="1" applyBorder="1" applyAlignment="1">
      <alignment horizontal="center" vertical="center"/>
    </xf>
  </cellXfs>
  <cellStyles count="5">
    <cellStyle name="Comma" xfId="2" builtinId="3"/>
    <cellStyle name="Currency" xfId="1" builtinId="4"/>
    <cellStyle name="Hyperlink" xfId="4" builtinId="8"/>
    <cellStyle name="Normal" xfId="0" builtinId="0"/>
    <cellStyle name="Percent" xfId="3" builtinId="5"/>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2781384</xdr:colOff>
      <xdr:row>0</xdr:row>
      <xdr:rowOff>19845</xdr:rowOff>
    </xdr:from>
    <xdr:to>
      <xdr:col>8</xdr:col>
      <xdr:colOff>722522</xdr:colOff>
      <xdr:row>2</xdr:row>
      <xdr:rowOff>259026</xdr:rowOff>
    </xdr:to>
    <xdr:pic>
      <xdr:nvPicPr>
        <xdr:cNvPr id="3" name="Picture 2" descr="California Air Resources Board Logo" title="California Air Resources Board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0443717" y="19845"/>
          <a:ext cx="4217055" cy="994831"/>
        </a:xfrm>
        <a:prstGeom prst="rect">
          <a:avLst/>
        </a:prstGeom>
      </xdr:spPr>
    </xdr:pic>
    <xdr:clientData/>
  </xdr:twoCellAnchor>
  <xdr:twoCellAnchor>
    <xdr:from>
      <xdr:col>1</xdr:col>
      <xdr:colOff>52917</xdr:colOff>
      <xdr:row>70</xdr:row>
      <xdr:rowOff>399521</xdr:rowOff>
    </xdr:from>
    <xdr:to>
      <xdr:col>8</xdr:col>
      <xdr:colOff>1820333</xdr:colOff>
      <xdr:row>72</xdr:row>
      <xdr:rowOff>290589</xdr:rowOff>
    </xdr:to>
    <xdr:sp macro="" textlink="">
      <xdr:nvSpPr>
        <xdr:cNvPr id="2" name="TextBox 1" descr="If using this form to comply with section 95893(e) of the Cap-and-Trade Regulation, an authorized representative for the natural gas supplier must print their name, sign, and date the attestation below.   Handwritten and electronic signatures are accepted.&#10;&#10;I certify under penalty of perjury under the laws of the State of California that I am authorized to make this submission on  behalf of the entity named in box 1 of this form. I certify under penalty of perjury under the laws of the State of California that I have personally examined, and am familiar with, the statements and information submitted in this document and all its attachments. Based on my inquiry of those individuals with primary responsibility for obtaining the information, I certify under penalty of perjury under the laws of the State of California that the statements and information submitted to CARB are true, accurate, and complete.  I consent to the jurisdiction of California and its courts for purposes of enforcement of the laws, rules and regulations pertaining to title 17, article 5, sections 95800 et seq., and I am aware that there are significant penalties for submitting false statements and information or omitting required statements and information, including the possibility of fine or imprisonment.&#10;" title="Attestation">
          <a:extLst>
            <a:ext uri="{FF2B5EF4-FFF2-40B4-BE49-F238E27FC236}">
              <a16:creationId xmlns:a16="http://schemas.microsoft.com/office/drawing/2014/main" id="{00000000-0008-0000-0100-000002000000}"/>
            </a:ext>
          </a:extLst>
        </xdr:cNvPr>
        <xdr:cNvSpPr txBox="1"/>
      </xdr:nvSpPr>
      <xdr:spPr>
        <a:xfrm>
          <a:off x="474738" y="33900307"/>
          <a:ext cx="13251845" cy="17008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Arial" panose="020B0604020202020204" pitchFamily="34" charset="0"/>
              <a:ea typeface="+mn-ea"/>
              <a:cs typeface="Arial" panose="020B0604020202020204" pitchFamily="34" charset="0"/>
            </a:rPr>
            <a:t>If using this form to comply with section 95892(e) of the Cap-and-Trade Regulation, an authorized representative for the electrical</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 distribution utility</a:t>
          </a:r>
          <a:r>
            <a:rPr lang="en-US" sz="1100" b="0" i="0" u="none" strike="noStrike">
              <a:solidFill>
                <a:schemeClr val="dk1"/>
              </a:solidFill>
              <a:effectLst/>
              <a:latin typeface="Arial" panose="020B0604020202020204" pitchFamily="34" charset="0"/>
              <a:ea typeface="+mn-ea"/>
              <a:cs typeface="Arial" panose="020B0604020202020204" pitchFamily="34" charset="0"/>
            </a:rPr>
            <a:t> must print</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 </a:t>
          </a:r>
          <a:r>
            <a:rPr lang="en-US" sz="1100" b="0" i="0" u="none" strike="noStrike">
              <a:solidFill>
                <a:schemeClr val="dk1"/>
              </a:solidFill>
              <a:effectLst/>
              <a:latin typeface="Arial" panose="020B0604020202020204" pitchFamily="34" charset="0"/>
              <a:ea typeface="+mn-ea"/>
              <a:cs typeface="Arial" panose="020B0604020202020204" pitchFamily="34" charset="0"/>
            </a:rPr>
            <a:t>their</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 name</a:t>
          </a:r>
          <a:r>
            <a:rPr lang="en-US" sz="1100" b="0" i="0" u="none" strike="noStrike">
              <a:solidFill>
                <a:schemeClr val="dk1"/>
              </a:solidFill>
              <a:effectLst/>
              <a:latin typeface="Arial" panose="020B0604020202020204" pitchFamily="34" charset="0"/>
              <a:ea typeface="+mn-ea"/>
              <a:cs typeface="Arial" panose="020B0604020202020204" pitchFamily="34" charset="0"/>
            </a:rPr>
            <a:t>, sign, and date the attestation below. Handwritten and electronic signatures are accepted.</a:t>
          </a:r>
          <a:endParaRPr lang="en-US">
            <a:latin typeface="Arial" panose="020B0604020202020204" pitchFamily="34" charset="0"/>
            <a:cs typeface="Arial" panose="020B0604020202020204" pitchFamily="34" charset="0"/>
          </a:endParaRPr>
        </a:p>
        <a:p>
          <a:endParaRPr lang="en-US" sz="1100" b="0" i="0" u="none" strike="noStrike">
            <a:solidFill>
              <a:schemeClr val="dk1"/>
            </a:solidFill>
            <a:effectLst/>
            <a:latin typeface="Arial" panose="020B0604020202020204" pitchFamily="34" charset="0"/>
            <a:ea typeface="+mn-ea"/>
            <a:cs typeface="Arial" panose="020B0604020202020204" pitchFamily="34" charset="0"/>
          </a:endParaRPr>
        </a:p>
        <a:p>
          <a:r>
            <a:rPr lang="en-US">
              <a:latin typeface="Arial" panose="020B0604020202020204" pitchFamily="34" charset="0"/>
              <a:cs typeface="Arial" panose="020B0604020202020204" pitchFamily="34" charset="0"/>
            </a:rPr>
            <a:t>I certify under penalty of perjury under the laws of the State of California that I am authorized to make this submission on behalf of the entity named in box 1 of this form. I certify under penalty of perjury under the laws of the State of California that I have personally examined, and am familiar with, the statements and information submitted in this document and all its attachments. Based on my inquiry of those individuals with primary responsibility for obtaining the information, I certify under penalty of perjury under the laws of the State of California that the statements and information submitted to CARB are true, accurate, and complete. I consent to the jurisdiction of California and its courts for purposes of enforcement of the laws, rules and regulations pertaining to title 17, article 5, sections 95800 et seq., and I am aware that there are significant penalties for submitting false statements and information or omitting required statements and information, including the possibility of fine or imprisonment.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377856</xdr:colOff>
      <xdr:row>0</xdr:row>
      <xdr:rowOff>95250</xdr:rowOff>
    </xdr:from>
    <xdr:to>
      <xdr:col>12</xdr:col>
      <xdr:colOff>384434</xdr:colOff>
      <xdr:row>2</xdr:row>
      <xdr:rowOff>187263</xdr:rowOff>
    </xdr:to>
    <xdr:pic>
      <xdr:nvPicPr>
        <xdr:cNvPr id="4" name="Picture 3" descr="California Air Resources Board Logo" title="California Air Resources Board Logo">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7024189" y="95250"/>
          <a:ext cx="3689578" cy="8540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377856</xdr:colOff>
      <xdr:row>0</xdr:row>
      <xdr:rowOff>95250</xdr:rowOff>
    </xdr:from>
    <xdr:to>
      <xdr:col>12</xdr:col>
      <xdr:colOff>384434</xdr:colOff>
      <xdr:row>2</xdr:row>
      <xdr:rowOff>187263</xdr:rowOff>
    </xdr:to>
    <xdr:pic>
      <xdr:nvPicPr>
        <xdr:cNvPr id="2" name="Picture 1" descr="California Air Resources Board Logo" title="California Air Resources Board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205376" y="95250"/>
          <a:ext cx="3755618" cy="8540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377856</xdr:colOff>
      <xdr:row>0</xdr:row>
      <xdr:rowOff>95250</xdr:rowOff>
    </xdr:from>
    <xdr:to>
      <xdr:col>12</xdr:col>
      <xdr:colOff>384434</xdr:colOff>
      <xdr:row>2</xdr:row>
      <xdr:rowOff>187263</xdr:rowOff>
    </xdr:to>
    <xdr:pic>
      <xdr:nvPicPr>
        <xdr:cNvPr id="2" name="Picture 1" descr="California Air Resources Board Logo" title="California Air Resources Board 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7016781" y="95250"/>
          <a:ext cx="3664178" cy="8540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377856</xdr:colOff>
      <xdr:row>0</xdr:row>
      <xdr:rowOff>95250</xdr:rowOff>
    </xdr:from>
    <xdr:to>
      <xdr:col>12</xdr:col>
      <xdr:colOff>384434</xdr:colOff>
      <xdr:row>2</xdr:row>
      <xdr:rowOff>187263</xdr:rowOff>
    </xdr:to>
    <xdr:pic>
      <xdr:nvPicPr>
        <xdr:cNvPr id="2" name="Picture 1" descr="California Air Resources Board Logo" title="California Air Resources Board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016781" y="95250"/>
          <a:ext cx="3664178" cy="8540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377856</xdr:colOff>
      <xdr:row>0</xdr:row>
      <xdr:rowOff>95250</xdr:rowOff>
    </xdr:from>
    <xdr:to>
      <xdr:col>12</xdr:col>
      <xdr:colOff>384434</xdr:colOff>
      <xdr:row>2</xdr:row>
      <xdr:rowOff>187263</xdr:rowOff>
    </xdr:to>
    <xdr:pic>
      <xdr:nvPicPr>
        <xdr:cNvPr id="2" name="Picture 1" descr="California Air Resources Board Logo" title="California Air Resources Board Logo">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7016781" y="95250"/>
          <a:ext cx="3664178" cy="8540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377856</xdr:colOff>
      <xdr:row>0</xdr:row>
      <xdr:rowOff>95250</xdr:rowOff>
    </xdr:from>
    <xdr:to>
      <xdr:col>12</xdr:col>
      <xdr:colOff>384434</xdr:colOff>
      <xdr:row>2</xdr:row>
      <xdr:rowOff>187263</xdr:rowOff>
    </xdr:to>
    <xdr:pic>
      <xdr:nvPicPr>
        <xdr:cNvPr id="2" name="Picture 1" descr="California Air Resources Board Logo" title="California Air Resources Board Logo">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7016781" y="95250"/>
          <a:ext cx="3664178" cy="8540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63501</xdr:colOff>
      <xdr:row>47</xdr:row>
      <xdr:rowOff>158750</xdr:rowOff>
    </xdr:from>
    <xdr:to>
      <xdr:col>10</xdr:col>
      <xdr:colOff>317499</xdr:colOff>
      <xdr:row>57</xdr:row>
      <xdr:rowOff>31750</xdr:rowOff>
    </xdr:to>
    <xdr:sp macro="" textlink="">
      <xdr:nvSpPr>
        <xdr:cNvPr id="2" name="TextBox 1" descr="If using this form to comply with section 95893(e) of the Cap-and-Trade Regulation, an authorized representative for the natural gas supplier must print their name, sign, and date the attestation below.   Handwritten and electronic signatures are accepted.&#10;&#10;I certify under penalty of perjury under the laws of the State of California that I am authorized to make this submission on  behalf of the entity named in box 1 of this form. I certify under penalty of perjury under the laws of the State of California that I have personally examined, and am familiar with, the statements and information submitted in this document and all its attachments. Based on my inquiry of those individuals with primary responsibility for obtaining the information, I certify under penalty of perjury under the laws of the State of California that the statements and information submitted to CARB are true, accurate, and complete.  I consent to the jurisdiction of California and its courts for purposes of enforcement of the laws, rules and regulations pertaining to title 17, article 5, sections 95800 et seq., and I am aware that there are significant penalties for submitting false statements and information or omitting required statements and information, including the possibility of fine or imprisonment.&#10;" title="Attestation">
          <a:extLst>
            <a:ext uri="{FF2B5EF4-FFF2-40B4-BE49-F238E27FC236}">
              <a16:creationId xmlns:a16="http://schemas.microsoft.com/office/drawing/2014/main" id="{00000000-0008-0000-0800-000002000000}"/>
            </a:ext>
          </a:extLst>
        </xdr:cNvPr>
        <xdr:cNvSpPr txBox="1"/>
      </xdr:nvSpPr>
      <xdr:spPr>
        <a:xfrm>
          <a:off x="63501" y="13284200"/>
          <a:ext cx="9712323" cy="17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Arial" panose="020B0604020202020204" pitchFamily="34" charset="0"/>
              <a:ea typeface="+mn-ea"/>
              <a:cs typeface="Arial" panose="020B0604020202020204" pitchFamily="34" charset="0"/>
            </a:rPr>
            <a:t>If using this form to revise information submitted to comply with section 95892(e) of the Cap-and-Trade Regulation, an authorized representative for the EDU must print</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 </a:t>
          </a:r>
          <a:r>
            <a:rPr lang="en-US" sz="1100" b="0" i="0" u="none" strike="noStrike">
              <a:solidFill>
                <a:schemeClr val="dk1"/>
              </a:solidFill>
              <a:effectLst/>
              <a:latin typeface="Arial" panose="020B0604020202020204" pitchFamily="34" charset="0"/>
              <a:ea typeface="+mn-ea"/>
              <a:cs typeface="Arial" panose="020B0604020202020204" pitchFamily="34" charset="0"/>
            </a:rPr>
            <a:t>their</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 name</a:t>
          </a:r>
          <a:r>
            <a:rPr lang="en-US" sz="1100" b="0" i="0" u="none" strike="noStrike">
              <a:solidFill>
                <a:schemeClr val="dk1"/>
              </a:solidFill>
              <a:effectLst/>
              <a:latin typeface="Arial" panose="020B0604020202020204" pitchFamily="34" charset="0"/>
              <a:ea typeface="+mn-ea"/>
              <a:cs typeface="Arial" panose="020B0604020202020204" pitchFamily="34" charset="0"/>
            </a:rPr>
            <a:t>, sign, and date the attestation below.</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 </a:t>
          </a:r>
          <a:r>
            <a:rPr lang="en-US" sz="1100" b="0" i="0" u="none" strike="noStrike">
              <a:solidFill>
                <a:schemeClr val="dk1"/>
              </a:solidFill>
              <a:effectLst/>
              <a:latin typeface="Arial" panose="020B0604020202020204" pitchFamily="34" charset="0"/>
              <a:ea typeface="+mn-ea"/>
              <a:cs typeface="Arial" panose="020B0604020202020204" pitchFamily="34" charset="0"/>
            </a:rPr>
            <a:t>Handwritten and electronic signatures are accepted.</a:t>
          </a:r>
          <a:endParaRPr lang="en-US">
            <a:latin typeface="Arial" panose="020B0604020202020204" pitchFamily="34" charset="0"/>
            <a:cs typeface="Arial" panose="020B0604020202020204" pitchFamily="34" charset="0"/>
          </a:endParaRPr>
        </a:p>
        <a:p>
          <a:endParaRPr lang="en-US" sz="1100" b="0" i="0" u="none" strike="noStrike">
            <a:solidFill>
              <a:schemeClr val="dk1"/>
            </a:solidFill>
            <a:effectLst/>
            <a:latin typeface="Arial" panose="020B0604020202020204" pitchFamily="34" charset="0"/>
            <a:ea typeface="+mn-ea"/>
            <a:cs typeface="Arial" panose="020B0604020202020204" pitchFamily="34" charset="0"/>
          </a:endParaRPr>
        </a:p>
        <a:p>
          <a:r>
            <a:rPr lang="en-US">
              <a:latin typeface="Arial" panose="020B0604020202020204" pitchFamily="34" charset="0"/>
              <a:cs typeface="Arial" panose="020B0604020202020204" pitchFamily="34" charset="0"/>
            </a:rPr>
            <a:t>I certify under penalty of perjury under the laws of the State of California that I am authorized to make this submission on behalf of the entity named in box 1 of this form. I certify under penalty of perjury under the laws of the State of California that I have personally examined, and am familiar with, the statements and information submitted in this document and all its attachments. Based on my inquiry of those individuals with primary responsibility for obtaining the information, I certify under penalty of perjury under the laws of the State of California that the statements and information submitted to CARB are true, accurate, and complete. I consent to the jurisdiction of California and its courts for purposes of enforcement of the laws, rules and regulations pertaining to title 17, article 5, sections 95800 et seq., and I am aware that there are significant penalties for submitting false statements and information or omitting required statements and information, including the possibility of fine or imprisonment.</a:t>
          </a:r>
        </a:p>
      </xdr:txBody>
    </xdr:sp>
    <xdr:clientData/>
  </xdr:twoCellAnchor>
  <xdr:twoCellAnchor editAs="oneCell">
    <xdr:from>
      <xdr:col>7</xdr:col>
      <xdr:colOff>1100667</xdr:colOff>
      <xdr:row>0</xdr:row>
      <xdr:rowOff>0</xdr:rowOff>
    </xdr:from>
    <xdr:to>
      <xdr:col>10</xdr:col>
      <xdr:colOff>1054329</xdr:colOff>
      <xdr:row>2</xdr:row>
      <xdr:rowOff>324846</xdr:rowOff>
    </xdr:to>
    <xdr:pic>
      <xdr:nvPicPr>
        <xdr:cNvPr id="3" name="Picture 2" descr="California Air Resources Board Logo" title="California Air Resources Board Logo">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7110942" y="0"/>
          <a:ext cx="3687461" cy="8487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EC09%20demand-price%20forms-final-12-17.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004-10-25_DEMAND_FORM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V1_+2015+Liberty+Utilities_Workbook+1+EPE+Importers+and+Exporters.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PPCWorkbook_1_EPE_Importers_and_Exporters_v3_201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visedEnergyandPeakforecastbyL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 val="2013-2020 EDU Allocation"/>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1.1"/>
      <sheetName val="Form1.2"/>
      <sheetName val="Form1.3"/>
      <sheetName val="Form1.4"/>
      <sheetName val="Form1.5"/>
      <sheetName val="Form1.6"/>
      <sheetName val="Form1.7"/>
      <sheetName val="Form2.1"/>
      <sheetName val="Form2.2"/>
      <sheetName val="Form2.3"/>
      <sheetName val="Form2.4"/>
      <sheetName val="Form3.1a"/>
      <sheetName val="Form3.1b"/>
      <sheetName val="Form3.2"/>
      <sheetName val="Form3.3"/>
      <sheetName val="Form3.4"/>
    </sheetNames>
    <sheetDataSet>
      <sheetData sheetId="0"/>
      <sheetData sheetId="1">
        <row r="3">
          <cell r="C3"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Version"/>
      <sheetName val="Guidance "/>
      <sheetName val="Data Export XML"/>
      <sheetName val="Reporter Info"/>
      <sheetName val="COVERED EM CALC"/>
      <sheetName val="Retail Provider"/>
      <sheetName val="CAISO Sales"/>
      <sheetName val="Unspec Imports"/>
      <sheetName val="Spec Imports"/>
      <sheetName val="RPS Adjust"/>
      <sheetName val="REC Serial"/>
      <sheetName val="QE Adjust"/>
      <sheetName val="Unspec Exports"/>
      <sheetName val="Spec Exports"/>
      <sheetName val="Wheeled"/>
      <sheetName val="POR.POD"/>
      <sheetName val="EF List"/>
      <sheetName val="Other 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C6" t="str">
            <v/>
          </cell>
        </row>
        <row r="7">
          <cell r="C7" t="str">
            <v/>
          </cell>
        </row>
        <row r="8">
          <cell r="C8" t="str">
            <v/>
          </cell>
        </row>
        <row r="9">
          <cell r="C9" t="str">
            <v/>
          </cell>
        </row>
        <row r="10">
          <cell r="C10" t="str">
            <v/>
          </cell>
        </row>
        <row r="11">
          <cell r="C11" t="str">
            <v/>
          </cell>
        </row>
        <row r="12">
          <cell r="C12" t="str">
            <v/>
          </cell>
        </row>
        <row r="13">
          <cell r="C13" t="str">
            <v/>
          </cell>
        </row>
        <row r="14">
          <cell r="C14" t="str">
            <v/>
          </cell>
        </row>
        <row r="15">
          <cell r="C15" t="str">
            <v/>
          </cell>
        </row>
        <row r="16">
          <cell r="C16" t="str">
            <v/>
          </cell>
        </row>
        <row r="17">
          <cell r="C17" t="str">
            <v/>
          </cell>
        </row>
        <row r="18">
          <cell r="C18" t="str">
            <v/>
          </cell>
        </row>
        <row r="19">
          <cell r="C19" t="str">
            <v/>
          </cell>
        </row>
        <row r="20">
          <cell r="C20" t="str">
            <v/>
          </cell>
        </row>
        <row r="21">
          <cell r="C21" t="str">
            <v/>
          </cell>
        </row>
        <row r="22">
          <cell r="C22" t="str">
            <v/>
          </cell>
        </row>
        <row r="23">
          <cell r="C23" t="str">
            <v/>
          </cell>
        </row>
        <row r="24">
          <cell r="C24" t="str">
            <v/>
          </cell>
        </row>
        <row r="25">
          <cell r="C25" t="str">
            <v/>
          </cell>
        </row>
        <row r="26">
          <cell r="C26" t="str">
            <v/>
          </cell>
        </row>
        <row r="27">
          <cell r="C27" t="str">
            <v/>
          </cell>
        </row>
        <row r="28">
          <cell r="C28" t="str">
            <v/>
          </cell>
        </row>
        <row r="29">
          <cell r="C29" t="str">
            <v/>
          </cell>
        </row>
        <row r="30">
          <cell r="C30" t="str">
            <v/>
          </cell>
        </row>
        <row r="31">
          <cell r="C31" t="str">
            <v/>
          </cell>
        </row>
        <row r="32">
          <cell r="C32" t="str">
            <v/>
          </cell>
        </row>
        <row r="33">
          <cell r="C33" t="str">
            <v/>
          </cell>
        </row>
        <row r="34">
          <cell r="C34" t="str">
            <v/>
          </cell>
        </row>
        <row r="35">
          <cell r="C35" t="str">
            <v/>
          </cell>
        </row>
        <row r="36">
          <cell r="C36" t="str">
            <v/>
          </cell>
        </row>
        <row r="37">
          <cell r="C37" t="str">
            <v/>
          </cell>
        </row>
        <row r="38">
          <cell r="C38" t="str">
            <v/>
          </cell>
        </row>
        <row r="39">
          <cell r="C39" t="str">
            <v/>
          </cell>
        </row>
        <row r="40">
          <cell r="C40" t="str">
            <v/>
          </cell>
        </row>
        <row r="41">
          <cell r="C41" t="str">
            <v/>
          </cell>
        </row>
        <row r="42">
          <cell r="C42" t="str">
            <v/>
          </cell>
        </row>
        <row r="43">
          <cell r="C43" t="str">
            <v/>
          </cell>
        </row>
        <row r="44">
          <cell r="C44" t="str">
            <v/>
          </cell>
        </row>
        <row r="45">
          <cell r="C45" t="str">
            <v/>
          </cell>
        </row>
        <row r="46">
          <cell r="C46" t="str">
            <v/>
          </cell>
        </row>
        <row r="47">
          <cell r="C47" t="str">
            <v/>
          </cell>
        </row>
        <row r="48">
          <cell r="C48" t="str">
            <v/>
          </cell>
        </row>
        <row r="49">
          <cell r="C49" t="str">
            <v/>
          </cell>
        </row>
        <row r="50">
          <cell r="C50" t="str">
            <v/>
          </cell>
        </row>
        <row r="51">
          <cell r="C51" t="str">
            <v/>
          </cell>
        </row>
        <row r="52">
          <cell r="C52" t="str">
            <v/>
          </cell>
        </row>
        <row r="53">
          <cell r="C53" t="str">
            <v/>
          </cell>
        </row>
        <row r="54">
          <cell r="C54" t="str">
            <v/>
          </cell>
        </row>
        <row r="55">
          <cell r="C55" t="str">
            <v/>
          </cell>
        </row>
        <row r="56">
          <cell r="C56" t="str">
            <v/>
          </cell>
        </row>
        <row r="57">
          <cell r="C57" t="str">
            <v/>
          </cell>
        </row>
        <row r="58">
          <cell r="C58" t="str">
            <v/>
          </cell>
        </row>
        <row r="59">
          <cell r="C59" t="str">
            <v/>
          </cell>
        </row>
        <row r="60">
          <cell r="C60" t="str">
            <v/>
          </cell>
        </row>
        <row r="61">
          <cell r="C61" t="str">
            <v/>
          </cell>
        </row>
        <row r="62">
          <cell r="C62" t="str">
            <v/>
          </cell>
        </row>
        <row r="63">
          <cell r="C63" t="str">
            <v/>
          </cell>
        </row>
        <row r="64">
          <cell r="C64" t="str">
            <v/>
          </cell>
        </row>
        <row r="65">
          <cell r="C65" t="str">
            <v/>
          </cell>
        </row>
        <row r="66">
          <cell r="C66" t="str">
            <v/>
          </cell>
        </row>
        <row r="67">
          <cell r="C67" t="str">
            <v/>
          </cell>
        </row>
        <row r="68">
          <cell r="C68" t="str">
            <v/>
          </cell>
        </row>
        <row r="69">
          <cell r="C69" t="str">
            <v/>
          </cell>
        </row>
        <row r="70">
          <cell r="C70" t="str">
            <v/>
          </cell>
        </row>
        <row r="71">
          <cell r="C71" t="str">
            <v/>
          </cell>
        </row>
        <row r="72">
          <cell r="C72" t="str">
            <v/>
          </cell>
        </row>
        <row r="73">
          <cell r="C73" t="str">
            <v/>
          </cell>
        </row>
        <row r="74">
          <cell r="C74" t="str">
            <v/>
          </cell>
        </row>
        <row r="75">
          <cell r="C75" t="str">
            <v/>
          </cell>
        </row>
        <row r="76">
          <cell r="C76" t="str">
            <v/>
          </cell>
        </row>
        <row r="77">
          <cell r="C77" t="str">
            <v/>
          </cell>
        </row>
        <row r="78">
          <cell r="C78" t="str">
            <v/>
          </cell>
        </row>
        <row r="79">
          <cell r="C79" t="str">
            <v/>
          </cell>
        </row>
        <row r="80">
          <cell r="C80" t="str">
            <v/>
          </cell>
        </row>
        <row r="81">
          <cell r="C81" t="str">
            <v/>
          </cell>
        </row>
        <row r="82">
          <cell r="C82" t="str">
            <v/>
          </cell>
        </row>
        <row r="83">
          <cell r="C83" t="str">
            <v/>
          </cell>
        </row>
        <row r="84">
          <cell r="C84" t="str">
            <v/>
          </cell>
        </row>
        <row r="85">
          <cell r="C85" t="str">
            <v/>
          </cell>
        </row>
        <row r="86">
          <cell r="C86" t="str">
            <v/>
          </cell>
        </row>
        <row r="87">
          <cell r="C87" t="str">
            <v/>
          </cell>
        </row>
        <row r="88">
          <cell r="C88" t="str">
            <v/>
          </cell>
        </row>
        <row r="89">
          <cell r="C89" t="str">
            <v/>
          </cell>
        </row>
        <row r="90">
          <cell r="C90" t="str">
            <v/>
          </cell>
        </row>
        <row r="91">
          <cell r="C91" t="str">
            <v/>
          </cell>
        </row>
        <row r="92">
          <cell r="C92" t="str">
            <v/>
          </cell>
        </row>
        <row r="93">
          <cell r="C93" t="str">
            <v/>
          </cell>
        </row>
        <row r="94">
          <cell r="C94" t="str">
            <v/>
          </cell>
        </row>
        <row r="95">
          <cell r="C95" t="str">
            <v/>
          </cell>
        </row>
        <row r="96">
          <cell r="C96" t="str">
            <v/>
          </cell>
        </row>
        <row r="97">
          <cell r="C97" t="str">
            <v/>
          </cell>
        </row>
        <row r="98">
          <cell r="C98" t="str">
            <v/>
          </cell>
        </row>
        <row r="99">
          <cell r="C99" t="str">
            <v/>
          </cell>
        </row>
        <row r="100">
          <cell r="C100" t="str">
            <v/>
          </cell>
        </row>
        <row r="101">
          <cell r="C101" t="str">
            <v/>
          </cell>
        </row>
        <row r="102">
          <cell r="C102" t="str">
            <v/>
          </cell>
        </row>
        <row r="103">
          <cell r="C103" t="str">
            <v/>
          </cell>
        </row>
        <row r="104">
          <cell r="C104" t="str">
            <v/>
          </cell>
        </row>
        <row r="105">
          <cell r="C105" t="str">
            <v/>
          </cell>
        </row>
        <row r="106">
          <cell r="C106" t="str">
            <v/>
          </cell>
        </row>
        <row r="107">
          <cell r="C107" t="str">
            <v/>
          </cell>
        </row>
        <row r="108">
          <cell r="C108" t="str">
            <v/>
          </cell>
        </row>
        <row r="109">
          <cell r="C109" t="str">
            <v/>
          </cell>
        </row>
        <row r="110">
          <cell r="C110" t="str">
            <v/>
          </cell>
        </row>
        <row r="111">
          <cell r="C111" t="str">
            <v/>
          </cell>
        </row>
        <row r="112">
          <cell r="C112" t="str">
            <v/>
          </cell>
        </row>
        <row r="113">
          <cell r="C113" t="str">
            <v/>
          </cell>
        </row>
        <row r="114">
          <cell r="C114" t="str">
            <v/>
          </cell>
        </row>
        <row r="115">
          <cell r="C115" t="str">
            <v/>
          </cell>
        </row>
        <row r="116">
          <cell r="C116" t="str">
            <v/>
          </cell>
        </row>
        <row r="117">
          <cell r="C117" t="str">
            <v/>
          </cell>
        </row>
        <row r="118">
          <cell r="C118" t="str">
            <v/>
          </cell>
        </row>
        <row r="119">
          <cell r="C119" t="str">
            <v/>
          </cell>
        </row>
        <row r="120">
          <cell r="C120" t="str">
            <v/>
          </cell>
        </row>
        <row r="121">
          <cell r="C121" t="str">
            <v/>
          </cell>
        </row>
        <row r="122">
          <cell r="C122" t="str">
            <v/>
          </cell>
        </row>
        <row r="123">
          <cell r="C123" t="str">
            <v/>
          </cell>
        </row>
        <row r="124">
          <cell r="C124" t="str">
            <v/>
          </cell>
        </row>
        <row r="125">
          <cell r="C125" t="str">
            <v/>
          </cell>
        </row>
        <row r="126">
          <cell r="C126" t="str">
            <v/>
          </cell>
        </row>
        <row r="127">
          <cell r="C127" t="str">
            <v/>
          </cell>
        </row>
        <row r="128">
          <cell r="C128" t="str">
            <v/>
          </cell>
        </row>
        <row r="129">
          <cell r="C129" t="str">
            <v/>
          </cell>
        </row>
        <row r="130">
          <cell r="C130" t="str">
            <v/>
          </cell>
        </row>
        <row r="131">
          <cell r="C131" t="str">
            <v/>
          </cell>
        </row>
        <row r="132">
          <cell r="C132" t="str">
            <v/>
          </cell>
        </row>
        <row r="133">
          <cell r="C133" t="str">
            <v/>
          </cell>
        </row>
        <row r="134">
          <cell r="C134" t="str">
            <v/>
          </cell>
        </row>
        <row r="135">
          <cell r="C135" t="str">
            <v/>
          </cell>
        </row>
        <row r="136">
          <cell r="C136" t="str">
            <v/>
          </cell>
        </row>
        <row r="137">
          <cell r="C137" t="str">
            <v/>
          </cell>
        </row>
        <row r="138">
          <cell r="C138" t="str">
            <v/>
          </cell>
        </row>
        <row r="139">
          <cell r="C139" t="str">
            <v/>
          </cell>
        </row>
        <row r="140">
          <cell r="C140" t="str">
            <v/>
          </cell>
        </row>
        <row r="141">
          <cell r="C141" t="str">
            <v/>
          </cell>
        </row>
        <row r="142">
          <cell r="C142" t="str">
            <v/>
          </cell>
        </row>
        <row r="143">
          <cell r="C143" t="str">
            <v/>
          </cell>
        </row>
        <row r="144">
          <cell r="C144" t="str">
            <v/>
          </cell>
        </row>
        <row r="145">
          <cell r="C145" t="str">
            <v/>
          </cell>
        </row>
        <row r="146">
          <cell r="C146" t="str">
            <v/>
          </cell>
        </row>
        <row r="147">
          <cell r="C147" t="str">
            <v/>
          </cell>
        </row>
        <row r="148">
          <cell r="C148" t="str">
            <v/>
          </cell>
        </row>
        <row r="149">
          <cell r="C149" t="str">
            <v/>
          </cell>
        </row>
        <row r="150">
          <cell r="C150" t="str">
            <v/>
          </cell>
        </row>
        <row r="151">
          <cell r="C151" t="str">
            <v/>
          </cell>
        </row>
        <row r="152">
          <cell r="C152" t="str">
            <v/>
          </cell>
        </row>
        <row r="153">
          <cell r="C153" t="str">
            <v/>
          </cell>
        </row>
        <row r="154">
          <cell r="C154" t="str">
            <v/>
          </cell>
        </row>
        <row r="155">
          <cell r="C155" t="str">
            <v/>
          </cell>
        </row>
        <row r="156">
          <cell r="C156" t="str">
            <v/>
          </cell>
        </row>
        <row r="157">
          <cell r="C157" t="str">
            <v/>
          </cell>
        </row>
        <row r="158">
          <cell r="C158" t="str">
            <v/>
          </cell>
        </row>
        <row r="159">
          <cell r="C159" t="str">
            <v/>
          </cell>
        </row>
        <row r="160">
          <cell r="C160" t="str">
            <v/>
          </cell>
        </row>
        <row r="161">
          <cell r="C161" t="str">
            <v/>
          </cell>
        </row>
        <row r="162">
          <cell r="C162" t="str">
            <v/>
          </cell>
        </row>
        <row r="163">
          <cell r="C163" t="str">
            <v/>
          </cell>
        </row>
        <row r="164">
          <cell r="C164" t="str">
            <v/>
          </cell>
        </row>
        <row r="165">
          <cell r="C165" t="str">
            <v/>
          </cell>
        </row>
        <row r="166">
          <cell r="C166" t="str">
            <v/>
          </cell>
        </row>
        <row r="167">
          <cell r="C167" t="str">
            <v/>
          </cell>
        </row>
        <row r="168">
          <cell r="C168" t="str">
            <v/>
          </cell>
        </row>
        <row r="169">
          <cell r="C169" t="str">
            <v/>
          </cell>
        </row>
        <row r="170">
          <cell r="C170" t="str">
            <v/>
          </cell>
        </row>
        <row r="171">
          <cell r="C171" t="str">
            <v/>
          </cell>
        </row>
        <row r="172">
          <cell r="C172" t="str">
            <v/>
          </cell>
        </row>
        <row r="173">
          <cell r="C173" t="str">
            <v/>
          </cell>
        </row>
        <row r="174">
          <cell r="C174" t="str">
            <v/>
          </cell>
        </row>
        <row r="175">
          <cell r="C175" t="str">
            <v/>
          </cell>
        </row>
        <row r="176">
          <cell r="C176" t="str">
            <v/>
          </cell>
        </row>
        <row r="177">
          <cell r="C177" t="str">
            <v/>
          </cell>
        </row>
        <row r="178">
          <cell r="C178" t="str">
            <v/>
          </cell>
        </row>
        <row r="179">
          <cell r="C179" t="str">
            <v/>
          </cell>
        </row>
        <row r="180">
          <cell r="C180" t="str">
            <v/>
          </cell>
        </row>
        <row r="181">
          <cell r="C181" t="str">
            <v/>
          </cell>
        </row>
        <row r="182">
          <cell r="C182" t="str">
            <v/>
          </cell>
        </row>
        <row r="183">
          <cell r="C183" t="str">
            <v/>
          </cell>
        </row>
        <row r="184">
          <cell r="C184" t="str">
            <v/>
          </cell>
        </row>
        <row r="185">
          <cell r="C185" t="str">
            <v/>
          </cell>
        </row>
        <row r="186">
          <cell r="C186" t="str">
            <v/>
          </cell>
        </row>
        <row r="187">
          <cell r="C187" t="str">
            <v/>
          </cell>
        </row>
        <row r="188">
          <cell r="C188" t="str">
            <v/>
          </cell>
        </row>
        <row r="189">
          <cell r="C189" t="str">
            <v/>
          </cell>
        </row>
        <row r="190">
          <cell r="C190" t="str">
            <v/>
          </cell>
        </row>
        <row r="191">
          <cell r="C191" t="str">
            <v/>
          </cell>
        </row>
        <row r="192">
          <cell r="C192" t="str">
            <v/>
          </cell>
        </row>
        <row r="193">
          <cell r="C193" t="str">
            <v/>
          </cell>
        </row>
        <row r="194">
          <cell r="C194" t="str">
            <v/>
          </cell>
        </row>
        <row r="195">
          <cell r="C195" t="str">
            <v/>
          </cell>
        </row>
        <row r="196">
          <cell r="C196" t="str">
            <v/>
          </cell>
        </row>
        <row r="197">
          <cell r="C197" t="str">
            <v/>
          </cell>
        </row>
        <row r="198">
          <cell r="C198" t="str">
            <v/>
          </cell>
        </row>
        <row r="199">
          <cell r="C199" t="str">
            <v/>
          </cell>
        </row>
        <row r="200">
          <cell r="C200" t="str">
            <v/>
          </cell>
        </row>
        <row r="201">
          <cell r="C201" t="str">
            <v/>
          </cell>
        </row>
        <row r="202">
          <cell r="C202" t="str">
            <v/>
          </cell>
        </row>
        <row r="203">
          <cell r="C203" t="str">
            <v/>
          </cell>
        </row>
        <row r="204">
          <cell r="C204" t="str">
            <v/>
          </cell>
        </row>
        <row r="205">
          <cell r="C205" t="str">
            <v/>
          </cell>
        </row>
        <row r="206">
          <cell r="C206" t="str">
            <v/>
          </cell>
        </row>
        <row r="207">
          <cell r="C207" t="str">
            <v/>
          </cell>
        </row>
        <row r="208">
          <cell r="C208" t="str">
            <v/>
          </cell>
        </row>
        <row r="209">
          <cell r="C209" t="str">
            <v/>
          </cell>
        </row>
        <row r="210">
          <cell r="C210" t="str">
            <v/>
          </cell>
        </row>
        <row r="211">
          <cell r="C211" t="str">
            <v/>
          </cell>
        </row>
        <row r="212">
          <cell r="C212" t="str">
            <v/>
          </cell>
        </row>
        <row r="213">
          <cell r="C213" t="str">
            <v/>
          </cell>
        </row>
        <row r="214">
          <cell r="C214" t="str">
            <v/>
          </cell>
        </row>
        <row r="215">
          <cell r="C215" t="str">
            <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row r="257">
          <cell r="C257" t="str">
            <v/>
          </cell>
        </row>
        <row r="258">
          <cell r="C258" t="str">
            <v/>
          </cell>
        </row>
        <row r="259">
          <cell r="C259" t="str">
            <v/>
          </cell>
        </row>
        <row r="260">
          <cell r="C260" t="str">
            <v/>
          </cell>
        </row>
        <row r="261">
          <cell r="C261" t="str">
            <v/>
          </cell>
        </row>
        <row r="262">
          <cell r="C262" t="str">
            <v/>
          </cell>
        </row>
        <row r="263">
          <cell r="C263" t="str">
            <v/>
          </cell>
        </row>
        <row r="264">
          <cell r="C264" t="str">
            <v/>
          </cell>
        </row>
        <row r="265">
          <cell r="C265" t="str">
            <v/>
          </cell>
        </row>
        <row r="266">
          <cell r="C266" t="str">
            <v/>
          </cell>
        </row>
        <row r="267">
          <cell r="C267" t="str">
            <v/>
          </cell>
        </row>
        <row r="268">
          <cell r="C268" t="str">
            <v/>
          </cell>
        </row>
        <row r="269">
          <cell r="C269" t="str">
            <v/>
          </cell>
        </row>
        <row r="270">
          <cell r="C270" t="str">
            <v/>
          </cell>
        </row>
        <row r="271">
          <cell r="C271" t="str">
            <v/>
          </cell>
        </row>
        <row r="272">
          <cell r="C272" t="str">
            <v/>
          </cell>
        </row>
        <row r="273">
          <cell r="C273" t="str">
            <v/>
          </cell>
        </row>
        <row r="274">
          <cell r="C274" t="str">
            <v/>
          </cell>
        </row>
        <row r="275">
          <cell r="C275" t="str">
            <v/>
          </cell>
        </row>
        <row r="276">
          <cell r="C276" t="str">
            <v/>
          </cell>
        </row>
        <row r="277">
          <cell r="C277" t="str">
            <v/>
          </cell>
        </row>
        <row r="278">
          <cell r="C278" t="str">
            <v/>
          </cell>
        </row>
        <row r="279">
          <cell r="C279" t="str">
            <v/>
          </cell>
        </row>
        <row r="280">
          <cell r="C280" t="str">
            <v/>
          </cell>
        </row>
        <row r="281">
          <cell r="C281" t="str">
            <v/>
          </cell>
        </row>
        <row r="282">
          <cell r="C282" t="str">
            <v/>
          </cell>
        </row>
        <row r="283">
          <cell r="C283" t="str">
            <v/>
          </cell>
        </row>
        <row r="284">
          <cell r="C284" t="str">
            <v/>
          </cell>
        </row>
        <row r="285">
          <cell r="C285" t="str">
            <v/>
          </cell>
        </row>
        <row r="286">
          <cell r="C286" t="str">
            <v/>
          </cell>
        </row>
        <row r="287">
          <cell r="C287" t="str">
            <v/>
          </cell>
        </row>
        <row r="288">
          <cell r="C288" t="str">
            <v/>
          </cell>
        </row>
        <row r="289">
          <cell r="C289" t="str">
            <v/>
          </cell>
        </row>
        <row r="290">
          <cell r="C290" t="str">
            <v/>
          </cell>
        </row>
        <row r="291">
          <cell r="C291" t="str">
            <v/>
          </cell>
        </row>
        <row r="292">
          <cell r="C292" t="str">
            <v/>
          </cell>
        </row>
        <row r="293">
          <cell r="C293" t="str">
            <v/>
          </cell>
        </row>
        <row r="294">
          <cell r="C294" t="str">
            <v/>
          </cell>
        </row>
        <row r="295">
          <cell r="C295" t="str">
            <v/>
          </cell>
        </row>
        <row r="296">
          <cell r="C296" t="str">
            <v/>
          </cell>
        </row>
        <row r="297">
          <cell r="C297" t="str">
            <v/>
          </cell>
        </row>
        <row r="298">
          <cell r="C298" t="str">
            <v/>
          </cell>
        </row>
        <row r="299">
          <cell r="C299" t="str">
            <v/>
          </cell>
        </row>
        <row r="300">
          <cell r="C300" t="str">
            <v/>
          </cell>
        </row>
        <row r="301">
          <cell r="C301" t="str">
            <v/>
          </cell>
        </row>
        <row r="302">
          <cell r="C302" t="str">
            <v/>
          </cell>
        </row>
        <row r="303">
          <cell r="C303" t="str">
            <v/>
          </cell>
        </row>
        <row r="304">
          <cell r="C304" t="str">
            <v/>
          </cell>
        </row>
        <row r="305">
          <cell r="C305" t="str">
            <v/>
          </cell>
        </row>
        <row r="306">
          <cell r="C306" t="str">
            <v/>
          </cell>
        </row>
        <row r="307">
          <cell r="C307" t="str">
            <v/>
          </cell>
        </row>
        <row r="308">
          <cell r="C308" t="str">
            <v/>
          </cell>
        </row>
        <row r="309">
          <cell r="C309" t="str">
            <v/>
          </cell>
        </row>
        <row r="310">
          <cell r="C310" t="str">
            <v/>
          </cell>
        </row>
        <row r="311">
          <cell r="C311" t="str">
            <v/>
          </cell>
        </row>
        <row r="312">
          <cell r="C312" t="str">
            <v/>
          </cell>
        </row>
        <row r="313">
          <cell r="C313" t="str">
            <v/>
          </cell>
        </row>
        <row r="314">
          <cell r="C314" t="str">
            <v/>
          </cell>
        </row>
        <row r="315">
          <cell r="C315" t="str">
            <v/>
          </cell>
        </row>
        <row r="316">
          <cell r="C316" t="str">
            <v/>
          </cell>
        </row>
        <row r="317">
          <cell r="C317" t="str">
            <v/>
          </cell>
        </row>
        <row r="318">
          <cell r="C318" t="str">
            <v/>
          </cell>
        </row>
        <row r="319">
          <cell r="C319" t="str">
            <v/>
          </cell>
        </row>
        <row r="320">
          <cell r="C320" t="str">
            <v/>
          </cell>
        </row>
        <row r="321">
          <cell r="C321" t="str">
            <v/>
          </cell>
        </row>
        <row r="322">
          <cell r="C322" t="str">
            <v/>
          </cell>
        </row>
        <row r="323">
          <cell r="C323" t="str">
            <v/>
          </cell>
        </row>
        <row r="324">
          <cell r="C324" t="str">
            <v/>
          </cell>
        </row>
        <row r="325">
          <cell r="C325" t="str">
            <v/>
          </cell>
        </row>
        <row r="326">
          <cell r="C326" t="str">
            <v/>
          </cell>
        </row>
        <row r="327">
          <cell r="C327" t="str">
            <v/>
          </cell>
        </row>
        <row r="328">
          <cell r="C328" t="str">
            <v/>
          </cell>
        </row>
        <row r="329">
          <cell r="C329" t="str">
            <v/>
          </cell>
        </row>
        <row r="330">
          <cell r="C330" t="str">
            <v/>
          </cell>
        </row>
        <row r="331">
          <cell r="C331" t="str">
            <v/>
          </cell>
        </row>
        <row r="332">
          <cell r="C332" t="str">
            <v/>
          </cell>
        </row>
        <row r="333">
          <cell r="C333" t="str">
            <v/>
          </cell>
        </row>
        <row r="334">
          <cell r="C334" t="str">
            <v/>
          </cell>
        </row>
        <row r="335">
          <cell r="C335" t="str">
            <v/>
          </cell>
        </row>
        <row r="336">
          <cell r="C336" t="str">
            <v/>
          </cell>
        </row>
        <row r="337">
          <cell r="C337" t="str">
            <v/>
          </cell>
        </row>
        <row r="338">
          <cell r="C338" t="str">
            <v/>
          </cell>
        </row>
        <row r="339">
          <cell r="C339" t="str">
            <v/>
          </cell>
        </row>
        <row r="340">
          <cell r="C340" t="str">
            <v/>
          </cell>
        </row>
        <row r="341">
          <cell r="C341" t="str">
            <v/>
          </cell>
        </row>
        <row r="342">
          <cell r="C342" t="str">
            <v/>
          </cell>
        </row>
        <row r="343">
          <cell r="C343" t="str">
            <v/>
          </cell>
        </row>
        <row r="344">
          <cell r="C344" t="str">
            <v/>
          </cell>
        </row>
        <row r="345">
          <cell r="C345" t="str">
            <v/>
          </cell>
        </row>
        <row r="346">
          <cell r="C346" t="str">
            <v/>
          </cell>
        </row>
        <row r="347">
          <cell r="C347" t="str">
            <v/>
          </cell>
        </row>
        <row r="348">
          <cell r="C348" t="str">
            <v/>
          </cell>
        </row>
        <row r="349">
          <cell r="C349" t="str">
            <v/>
          </cell>
        </row>
        <row r="350">
          <cell r="C350" t="str">
            <v/>
          </cell>
        </row>
        <row r="351">
          <cell r="C351" t="str">
            <v/>
          </cell>
        </row>
        <row r="352">
          <cell r="C352" t="str">
            <v/>
          </cell>
        </row>
        <row r="353">
          <cell r="C353" t="str">
            <v/>
          </cell>
        </row>
        <row r="354">
          <cell r="C354" t="str">
            <v/>
          </cell>
        </row>
        <row r="355">
          <cell r="C355" t="str">
            <v/>
          </cell>
        </row>
        <row r="356">
          <cell r="C356" t="str">
            <v/>
          </cell>
        </row>
        <row r="357">
          <cell r="C357" t="str">
            <v/>
          </cell>
        </row>
        <row r="358">
          <cell r="C358" t="str">
            <v/>
          </cell>
        </row>
        <row r="359">
          <cell r="C359" t="str">
            <v/>
          </cell>
        </row>
        <row r="360">
          <cell r="C360" t="str">
            <v/>
          </cell>
        </row>
        <row r="361">
          <cell r="C361" t="str">
            <v/>
          </cell>
        </row>
        <row r="362">
          <cell r="C362" t="str">
            <v/>
          </cell>
        </row>
        <row r="363">
          <cell r="C363" t="str">
            <v/>
          </cell>
        </row>
        <row r="364">
          <cell r="C364" t="str">
            <v/>
          </cell>
        </row>
        <row r="365">
          <cell r="C365" t="str">
            <v/>
          </cell>
        </row>
        <row r="366">
          <cell r="C366" t="str">
            <v/>
          </cell>
        </row>
        <row r="367">
          <cell r="C367" t="str">
            <v/>
          </cell>
        </row>
        <row r="368">
          <cell r="C368" t="str">
            <v/>
          </cell>
        </row>
        <row r="369">
          <cell r="C369" t="str">
            <v/>
          </cell>
        </row>
        <row r="370">
          <cell r="C370" t="str">
            <v/>
          </cell>
        </row>
        <row r="371">
          <cell r="C371" t="str">
            <v/>
          </cell>
        </row>
        <row r="372">
          <cell r="C372" t="str">
            <v/>
          </cell>
        </row>
        <row r="373">
          <cell r="C373" t="str">
            <v/>
          </cell>
        </row>
        <row r="374">
          <cell r="C374" t="str">
            <v/>
          </cell>
        </row>
        <row r="375">
          <cell r="C375" t="str">
            <v/>
          </cell>
        </row>
        <row r="376">
          <cell r="C376" t="str">
            <v/>
          </cell>
        </row>
        <row r="377">
          <cell r="C377" t="str">
            <v/>
          </cell>
        </row>
        <row r="378">
          <cell r="C378" t="str">
            <v/>
          </cell>
        </row>
        <row r="379">
          <cell r="C379" t="str">
            <v/>
          </cell>
        </row>
        <row r="380">
          <cell r="C380" t="str">
            <v/>
          </cell>
        </row>
        <row r="381">
          <cell r="C381" t="str">
            <v/>
          </cell>
        </row>
        <row r="382">
          <cell r="C382" t="str">
            <v/>
          </cell>
        </row>
        <row r="383">
          <cell r="C383" t="str">
            <v/>
          </cell>
        </row>
        <row r="384">
          <cell r="C384" t="str">
            <v/>
          </cell>
        </row>
        <row r="385">
          <cell r="C385" t="str">
            <v/>
          </cell>
        </row>
        <row r="386">
          <cell r="C386" t="str">
            <v/>
          </cell>
        </row>
        <row r="387">
          <cell r="C387" t="str">
            <v/>
          </cell>
        </row>
        <row r="388">
          <cell r="C388" t="str">
            <v/>
          </cell>
        </row>
        <row r="389">
          <cell r="C389" t="str">
            <v/>
          </cell>
        </row>
        <row r="390">
          <cell r="C390" t="str">
            <v/>
          </cell>
        </row>
        <row r="391">
          <cell r="C391" t="str">
            <v/>
          </cell>
        </row>
        <row r="392">
          <cell r="C392" t="str">
            <v/>
          </cell>
        </row>
        <row r="393">
          <cell r="C393" t="str">
            <v/>
          </cell>
        </row>
        <row r="394">
          <cell r="C394" t="str">
            <v/>
          </cell>
        </row>
        <row r="395">
          <cell r="C395" t="str">
            <v/>
          </cell>
        </row>
        <row r="396">
          <cell r="C396" t="str">
            <v/>
          </cell>
        </row>
        <row r="397">
          <cell r="C397" t="str">
            <v/>
          </cell>
        </row>
        <row r="398">
          <cell r="C398" t="str">
            <v/>
          </cell>
        </row>
        <row r="399">
          <cell r="C399" t="str">
            <v/>
          </cell>
        </row>
        <row r="400">
          <cell r="C400" t="str">
            <v/>
          </cell>
        </row>
        <row r="401">
          <cell r="C401" t="str">
            <v/>
          </cell>
        </row>
        <row r="402">
          <cell r="C402" t="str">
            <v/>
          </cell>
        </row>
        <row r="403">
          <cell r="C403" t="str">
            <v/>
          </cell>
        </row>
        <row r="404">
          <cell r="C404" t="str">
            <v/>
          </cell>
        </row>
        <row r="405">
          <cell r="C405" t="str">
            <v/>
          </cell>
        </row>
        <row r="406">
          <cell r="C406" t="str">
            <v/>
          </cell>
        </row>
        <row r="407">
          <cell r="C407" t="str">
            <v/>
          </cell>
        </row>
        <row r="408">
          <cell r="C408" t="str">
            <v/>
          </cell>
        </row>
        <row r="409">
          <cell r="C409" t="str">
            <v/>
          </cell>
        </row>
        <row r="410">
          <cell r="C410" t="str">
            <v/>
          </cell>
        </row>
        <row r="411">
          <cell r="C411" t="str">
            <v/>
          </cell>
        </row>
        <row r="412">
          <cell r="C412" t="str">
            <v/>
          </cell>
        </row>
        <row r="413">
          <cell r="C413" t="str">
            <v/>
          </cell>
        </row>
        <row r="414">
          <cell r="C414" t="str">
            <v/>
          </cell>
        </row>
        <row r="415">
          <cell r="C415" t="str">
            <v/>
          </cell>
        </row>
        <row r="416">
          <cell r="C416" t="str">
            <v/>
          </cell>
        </row>
        <row r="417">
          <cell r="C417" t="str">
            <v/>
          </cell>
        </row>
        <row r="418">
          <cell r="C418" t="str">
            <v/>
          </cell>
        </row>
        <row r="419">
          <cell r="C419" t="str">
            <v/>
          </cell>
        </row>
        <row r="420">
          <cell r="C420" t="str">
            <v/>
          </cell>
        </row>
        <row r="421">
          <cell r="C421" t="str">
            <v/>
          </cell>
        </row>
        <row r="422">
          <cell r="C422" t="str">
            <v/>
          </cell>
        </row>
        <row r="423">
          <cell r="C423" t="str">
            <v/>
          </cell>
        </row>
        <row r="424">
          <cell r="C424" t="str">
            <v/>
          </cell>
        </row>
        <row r="425">
          <cell r="C425" t="str">
            <v/>
          </cell>
        </row>
        <row r="426">
          <cell r="C426" t="str">
            <v/>
          </cell>
        </row>
        <row r="427">
          <cell r="C427" t="str">
            <v/>
          </cell>
        </row>
        <row r="428">
          <cell r="C428" t="str">
            <v/>
          </cell>
        </row>
        <row r="429">
          <cell r="C429" t="str">
            <v/>
          </cell>
        </row>
        <row r="430">
          <cell r="C430" t="str">
            <v/>
          </cell>
        </row>
        <row r="431">
          <cell r="C431" t="str">
            <v/>
          </cell>
        </row>
        <row r="432">
          <cell r="C432" t="str">
            <v/>
          </cell>
        </row>
        <row r="433">
          <cell r="C433" t="str">
            <v/>
          </cell>
        </row>
        <row r="434">
          <cell r="C434" t="str">
            <v/>
          </cell>
        </row>
        <row r="435">
          <cell r="C435" t="str">
            <v/>
          </cell>
        </row>
        <row r="436">
          <cell r="C436" t="str">
            <v/>
          </cell>
        </row>
        <row r="437">
          <cell r="C437" t="str">
            <v/>
          </cell>
        </row>
        <row r="438">
          <cell r="C438" t="str">
            <v/>
          </cell>
        </row>
        <row r="439">
          <cell r="C439" t="str">
            <v/>
          </cell>
        </row>
        <row r="440">
          <cell r="C440" t="str">
            <v/>
          </cell>
        </row>
        <row r="441">
          <cell r="C441" t="str">
            <v/>
          </cell>
        </row>
        <row r="442">
          <cell r="C442" t="str">
            <v/>
          </cell>
        </row>
        <row r="443">
          <cell r="C443" t="str">
            <v/>
          </cell>
        </row>
        <row r="444">
          <cell r="C444" t="str">
            <v/>
          </cell>
        </row>
        <row r="445">
          <cell r="C445" t="str">
            <v/>
          </cell>
        </row>
        <row r="446">
          <cell r="C446" t="str">
            <v/>
          </cell>
        </row>
        <row r="447">
          <cell r="C447" t="str">
            <v/>
          </cell>
        </row>
        <row r="448">
          <cell r="C448" t="str">
            <v/>
          </cell>
        </row>
        <row r="449">
          <cell r="C449" t="str">
            <v/>
          </cell>
        </row>
        <row r="450">
          <cell r="C450" t="str">
            <v/>
          </cell>
        </row>
        <row r="451">
          <cell r="C451" t="str">
            <v/>
          </cell>
        </row>
        <row r="452">
          <cell r="C452" t="str">
            <v/>
          </cell>
        </row>
        <row r="453">
          <cell r="C453" t="str">
            <v/>
          </cell>
        </row>
        <row r="454">
          <cell r="C454" t="str">
            <v/>
          </cell>
        </row>
        <row r="455">
          <cell r="C455" t="str">
            <v/>
          </cell>
        </row>
        <row r="456">
          <cell r="C456" t="str">
            <v/>
          </cell>
        </row>
        <row r="457">
          <cell r="C457" t="str">
            <v/>
          </cell>
        </row>
        <row r="458">
          <cell r="C458" t="str">
            <v/>
          </cell>
        </row>
        <row r="459">
          <cell r="C459" t="str">
            <v/>
          </cell>
        </row>
        <row r="460">
          <cell r="C460" t="str">
            <v/>
          </cell>
        </row>
        <row r="461">
          <cell r="C461" t="str">
            <v/>
          </cell>
        </row>
        <row r="462">
          <cell r="C462" t="str">
            <v/>
          </cell>
        </row>
        <row r="463">
          <cell r="C463" t="str">
            <v/>
          </cell>
        </row>
        <row r="464">
          <cell r="C464" t="str">
            <v/>
          </cell>
        </row>
        <row r="465">
          <cell r="C465" t="str">
            <v/>
          </cell>
        </row>
        <row r="466">
          <cell r="C466" t="str">
            <v/>
          </cell>
        </row>
        <row r="467">
          <cell r="C467" t="str">
            <v/>
          </cell>
        </row>
        <row r="468">
          <cell r="C468" t="str">
            <v/>
          </cell>
        </row>
        <row r="469">
          <cell r="C469" t="str">
            <v/>
          </cell>
        </row>
        <row r="470">
          <cell r="C470" t="str">
            <v/>
          </cell>
        </row>
        <row r="471">
          <cell r="C471" t="str">
            <v/>
          </cell>
        </row>
        <row r="472">
          <cell r="C472" t="str">
            <v/>
          </cell>
        </row>
        <row r="473">
          <cell r="C473" t="str">
            <v/>
          </cell>
        </row>
        <row r="474">
          <cell r="C474" t="str">
            <v/>
          </cell>
        </row>
        <row r="475">
          <cell r="C475" t="str">
            <v/>
          </cell>
        </row>
        <row r="476">
          <cell r="C476" t="str">
            <v/>
          </cell>
        </row>
        <row r="477">
          <cell r="C477" t="str">
            <v/>
          </cell>
        </row>
        <row r="478">
          <cell r="C478" t="str">
            <v/>
          </cell>
        </row>
        <row r="479">
          <cell r="C479" t="str">
            <v/>
          </cell>
        </row>
        <row r="480">
          <cell r="C480" t="str">
            <v/>
          </cell>
        </row>
        <row r="481">
          <cell r="C481" t="str">
            <v/>
          </cell>
        </row>
        <row r="482">
          <cell r="C482" t="str">
            <v/>
          </cell>
        </row>
        <row r="483">
          <cell r="C483" t="str">
            <v/>
          </cell>
        </row>
        <row r="484">
          <cell r="C484" t="str">
            <v/>
          </cell>
        </row>
        <row r="485">
          <cell r="C485" t="str">
            <v/>
          </cell>
        </row>
        <row r="486">
          <cell r="C486" t="str">
            <v/>
          </cell>
        </row>
        <row r="487">
          <cell r="C487" t="str">
            <v/>
          </cell>
        </row>
        <row r="488">
          <cell r="C488" t="str">
            <v/>
          </cell>
        </row>
        <row r="489">
          <cell r="C489" t="str">
            <v/>
          </cell>
        </row>
        <row r="490">
          <cell r="C490" t="str">
            <v/>
          </cell>
        </row>
        <row r="491">
          <cell r="C491" t="str">
            <v/>
          </cell>
        </row>
        <row r="492">
          <cell r="C492" t="str">
            <v/>
          </cell>
        </row>
        <row r="493">
          <cell r="C493" t="str">
            <v/>
          </cell>
        </row>
        <row r="494">
          <cell r="C494" t="str">
            <v/>
          </cell>
        </row>
        <row r="495">
          <cell r="C495" t="str">
            <v/>
          </cell>
        </row>
        <row r="496">
          <cell r="C496" t="str">
            <v/>
          </cell>
        </row>
        <row r="497">
          <cell r="C497" t="str">
            <v/>
          </cell>
        </row>
        <row r="498">
          <cell r="C498" t="str">
            <v/>
          </cell>
        </row>
        <row r="499">
          <cell r="C499" t="str">
            <v/>
          </cell>
        </row>
        <row r="500">
          <cell r="C500" t="str">
            <v/>
          </cell>
        </row>
        <row r="501">
          <cell r="C501" t="str">
            <v/>
          </cell>
        </row>
        <row r="502">
          <cell r="C502" t="str">
            <v/>
          </cell>
        </row>
        <row r="503">
          <cell r="C503" t="str">
            <v/>
          </cell>
        </row>
        <row r="504">
          <cell r="C504" t="str">
            <v/>
          </cell>
        </row>
        <row r="505">
          <cell r="C505" t="str">
            <v/>
          </cell>
        </row>
        <row r="506">
          <cell r="C506" t="str">
            <v/>
          </cell>
        </row>
        <row r="507">
          <cell r="C507" t="str">
            <v/>
          </cell>
        </row>
        <row r="508">
          <cell r="C508" t="str">
            <v/>
          </cell>
        </row>
        <row r="509">
          <cell r="C509" t="str">
            <v/>
          </cell>
        </row>
        <row r="510">
          <cell r="C510" t="str">
            <v/>
          </cell>
        </row>
        <row r="511">
          <cell r="C511" t="str">
            <v/>
          </cell>
        </row>
        <row r="512">
          <cell r="C512" t="str">
            <v/>
          </cell>
        </row>
        <row r="513">
          <cell r="C513" t="str">
            <v/>
          </cell>
        </row>
        <row r="514">
          <cell r="C514" t="str">
            <v/>
          </cell>
        </row>
        <row r="515">
          <cell r="C515" t="str">
            <v/>
          </cell>
        </row>
        <row r="516">
          <cell r="C516" t="str">
            <v/>
          </cell>
        </row>
        <row r="517">
          <cell r="C517" t="str">
            <v/>
          </cell>
        </row>
        <row r="518">
          <cell r="C518" t="str">
            <v/>
          </cell>
        </row>
        <row r="519">
          <cell r="C519" t="str">
            <v/>
          </cell>
        </row>
        <row r="520">
          <cell r="C520" t="str">
            <v/>
          </cell>
        </row>
        <row r="521">
          <cell r="C521" t="str">
            <v/>
          </cell>
        </row>
        <row r="522">
          <cell r="C522" t="str">
            <v/>
          </cell>
        </row>
        <row r="523">
          <cell r="C523" t="str">
            <v/>
          </cell>
        </row>
        <row r="524">
          <cell r="C524" t="str">
            <v/>
          </cell>
        </row>
        <row r="525">
          <cell r="C525" t="str">
            <v/>
          </cell>
        </row>
        <row r="526">
          <cell r="C526" t="str">
            <v/>
          </cell>
        </row>
        <row r="527">
          <cell r="C527" t="str">
            <v/>
          </cell>
        </row>
        <row r="528">
          <cell r="C528" t="str">
            <v/>
          </cell>
        </row>
        <row r="529">
          <cell r="C529" t="str">
            <v/>
          </cell>
        </row>
        <row r="530">
          <cell r="C530" t="str">
            <v/>
          </cell>
        </row>
        <row r="531">
          <cell r="C531" t="str">
            <v/>
          </cell>
        </row>
        <row r="532">
          <cell r="C532" t="str">
            <v/>
          </cell>
        </row>
        <row r="533">
          <cell r="C533" t="str">
            <v/>
          </cell>
        </row>
        <row r="534">
          <cell r="C534" t="str">
            <v/>
          </cell>
        </row>
        <row r="535">
          <cell r="C535" t="str">
            <v/>
          </cell>
        </row>
        <row r="536">
          <cell r="C536" t="str">
            <v/>
          </cell>
        </row>
        <row r="537">
          <cell r="C537" t="str">
            <v/>
          </cell>
        </row>
        <row r="538">
          <cell r="C538" t="str">
            <v/>
          </cell>
        </row>
        <row r="539">
          <cell r="C539" t="str">
            <v/>
          </cell>
        </row>
        <row r="540">
          <cell r="C540" t="str">
            <v/>
          </cell>
        </row>
        <row r="541">
          <cell r="C541" t="str">
            <v/>
          </cell>
        </row>
        <row r="542">
          <cell r="C542" t="str">
            <v/>
          </cell>
        </row>
        <row r="543">
          <cell r="C543" t="str">
            <v/>
          </cell>
        </row>
        <row r="544">
          <cell r="C544" t="str">
            <v/>
          </cell>
        </row>
        <row r="545">
          <cell r="C545" t="str">
            <v/>
          </cell>
        </row>
        <row r="546">
          <cell r="C546" t="str">
            <v/>
          </cell>
        </row>
        <row r="547">
          <cell r="C547" t="str">
            <v/>
          </cell>
        </row>
        <row r="548">
          <cell r="C548" t="str">
            <v/>
          </cell>
        </row>
        <row r="549">
          <cell r="C549" t="str">
            <v/>
          </cell>
        </row>
        <row r="550">
          <cell r="C550" t="str">
            <v/>
          </cell>
        </row>
        <row r="551">
          <cell r="C551" t="str">
            <v/>
          </cell>
        </row>
        <row r="552">
          <cell r="C552" t="str">
            <v/>
          </cell>
        </row>
        <row r="553">
          <cell r="C553" t="str">
            <v/>
          </cell>
        </row>
        <row r="554">
          <cell r="C554" t="str">
            <v/>
          </cell>
        </row>
        <row r="555">
          <cell r="C555" t="str">
            <v/>
          </cell>
        </row>
        <row r="556">
          <cell r="C556" t="str">
            <v/>
          </cell>
        </row>
        <row r="557">
          <cell r="C557" t="str">
            <v/>
          </cell>
        </row>
        <row r="558">
          <cell r="C558" t="str">
            <v/>
          </cell>
        </row>
        <row r="559">
          <cell r="C559" t="str">
            <v/>
          </cell>
        </row>
        <row r="560">
          <cell r="C560" t="str">
            <v/>
          </cell>
        </row>
        <row r="561">
          <cell r="C561" t="str">
            <v/>
          </cell>
        </row>
        <row r="562">
          <cell r="C562" t="str">
            <v/>
          </cell>
        </row>
        <row r="563">
          <cell r="C563" t="str">
            <v/>
          </cell>
        </row>
        <row r="564">
          <cell r="C564" t="str">
            <v/>
          </cell>
        </row>
        <row r="565">
          <cell r="C565" t="str">
            <v/>
          </cell>
        </row>
        <row r="566">
          <cell r="C566" t="str">
            <v/>
          </cell>
        </row>
        <row r="567">
          <cell r="C567" t="str">
            <v/>
          </cell>
        </row>
        <row r="568">
          <cell r="C568" t="str">
            <v/>
          </cell>
        </row>
        <row r="569">
          <cell r="C569" t="str">
            <v/>
          </cell>
        </row>
        <row r="570">
          <cell r="C570" t="str">
            <v/>
          </cell>
        </row>
        <row r="571">
          <cell r="C571" t="str">
            <v/>
          </cell>
        </row>
        <row r="572">
          <cell r="C572" t="str">
            <v/>
          </cell>
        </row>
        <row r="573">
          <cell r="C573" t="str">
            <v/>
          </cell>
        </row>
        <row r="574">
          <cell r="C574" t="str">
            <v/>
          </cell>
        </row>
        <row r="575">
          <cell r="C575" t="str">
            <v/>
          </cell>
        </row>
        <row r="576">
          <cell r="C576" t="str">
            <v/>
          </cell>
        </row>
        <row r="577">
          <cell r="C577" t="str">
            <v/>
          </cell>
        </row>
        <row r="578">
          <cell r="C578" t="str">
            <v/>
          </cell>
        </row>
        <row r="579">
          <cell r="C579" t="str">
            <v/>
          </cell>
        </row>
        <row r="580">
          <cell r="C580" t="str">
            <v/>
          </cell>
        </row>
        <row r="581">
          <cell r="C581" t="str">
            <v/>
          </cell>
        </row>
        <row r="582">
          <cell r="C582" t="str">
            <v/>
          </cell>
        </row>
        <row r="583">
          <cell r="C583" t="str">
            <v/>
          </cell>
        </row>
        <row r="584">
          <cell r="C584" t="str">
            <v/>
          </cell>
        </row>
        <row r="585">
          <cell r="C585" t="str">
            <v/>
          </cell>
        </row>
        <row r="586">
          <cell r="C586" t="str">
            <v/>
          </cell>
        </row>
        <row r="587">
          <cell r="C587" t="str">
            <v/>
          </cell>
        </row>
        <row r="588">
          <cell r="C588" t="str">
            <v/>
          </cell>
        </row>
        <row r="589">
          <cell r="C589" t="str">
            <v/>
          </cell>
        </row>
        <row r="590">
          <cell r="C590" t="str">
            <v/>
          </cell>
        </row>
        <row r="591">
          <cell r="C591" t="str">
            <v/>
          </cell>
        </row>
        <row r="592">
          <cell r="C592" t="str">
            <v/>
          </cell>
        </row>
        <row r="593">
          <cell r="C593" t="str">
            <v/>
          </cell>
        </row>
        <row r="594">
          <cell r="C594" t="str">
            <v/>
          </cell>
        </row>
        <row r="595">
          <cell r="C595" t="str">
            <v/>
          </cell>
        </row>
        <row r="596">
          <cell r="C596" t="str">
            <v/>
          </cell>
        </row>
        <row r="597">
          <cell r="C597" t="str">
            <v/>
          </cell>
        </row>
        <row r="598">
          <cell r="C598" t="str">
            <v/>
          </cell>
        </row>
        <row r="599">
          <cell r="C599" t="str">
            <v/>
          </cell>
        </row>
        <row r="600">
          <cell r="C600" t="str">
            <v/>
          </cell>
        </row>
        <row r="601">
          <cell r="C601" t="str">
            <v/>
          </cell>
        </row>
        <row r="602">
          <cell r="C602" t="str">
            <v/>
          </cell>
        </row>
        <row r="603">
          <cell r="C603" t="str">
            <v/>
          </cell>
        </row>
        <row r="604">
          <cell r="C604" t="str">
            <v/>
          </cell>
        </row>
        <row r="605">
          <cell r="C605" t="str">
            <v/>
          </cell>
        </row>
        <row r="606">
          <cell r="C606" t="str">
            <v/>
          </cell>
        </row>
        <row r="607">
          <cell r="C607" t="str">
            <v/>
          </cell>
        </row>
        <row r="608">
          <cell r="C608" t="str">
            <v/>
          </cell>
        </row>
        <row r="609">
          <cell r="C609" t="str">
            <v/>
          </cell>
        </row>
        <row r="610">
          <cell r="C610" t="str">
            <v/>
          </cell>
        </row>
        <row r="611">
          <cell r="C611" t="str">
            <v/>
          </cell>
        </row>
        <row r="612">
          <cell r="C612" t="str">
            <v/>
          </cell>
        </row>
        <row r="613">
          <cell r="C613" t="str">
            <v/>
          </cell>
        </row>
        <row r="614">
          <cell r="C614" t="str">
            <v/>
          </cell>
        </row>
        <row r="615">
          <cell r="C615" t="str">
            <v/>
          </cell>
        </row>
        <row r="616">
          <cell r="C616" t="str">
            <v/>
          </cell>
        </row>
        <row r="617">
          <cell r="C617" t="str">
            <v/>
          </cell>
        </row>
        <row r="618">
          <cell r="C618" t="str">
            <v/>
          </cell>
        </row>
        <row r="619">
          <cell r="C619" t="str">
            <v/>
          </cell>
        </row>
        <row r="620">
          <cell r="C620" t="str">
            <v/>
          </cell>
        </row>
        <row r="621">
          <cell r="C621" t="str">
            <v/>
          </cell>
        </row>
        <row r="622">
          <cell r="C622" t="str">
            <v/>
          </cell>
        </row>
        <row r="623">
          <cell r="C623" t="str">
            <v/>
          </cell>
        </row>
        <row r="624">
          <cell r="C624" t="str">
            <v/>
          </cell>
        </row>
        <row r="625">
          <cell r="C625" t="str">
            <v/>
          </cell>
        </row>
        <row r="626">
          <cell r="C626" t="str">
            <v/>
          </cell>
        </row>
        <row r="627">
          <cell r="C627" t="str">
            <v/>
          </cell>
        </row>
        <row r="628">
          <cell r="C628" t="str">
            <v/>
          </cell>
        </row>
        <row r="629">
          <cell r="C629" t="str">
            <v/>
          </cell>
        </row>
        <row r="630">
          <cell r="C630" t="str">
            <v/>
          </cell>
        </row>
        <row r="631">
          <cell r="C631" t="str">
            <v/>
          </cell>
        </row>
        <row r="632">
          <cell r="C632" t="str">
            <v/>
          </cell>
        </row>
        <row r="633">
          <cell r="C633" t="str">
            <v/>
          </cell>
        </row>
        <row r="634">
          <cell r="C634" t="str">
            <v/>
          </cell>
        </row>
        <row r="635">
          <cell r="C635" t="str">
            <v/>
          </cell>
        </row>
        <row r="636">
          <cell r="C636" t="str">
            <v/>
          </cell>
        </row>
        <row r="637">
          <cell r="C637" t="str">
            <v/>
          </cell>
        </row>
        <row r="638">
          <cell r="C638" t="str">
            <v/>
          </cell>
        </row>
        <row r="639">
          <cell r="C639" t="str">
            <v/>
          </cell>
        </row>
        <row r="640">
          <cell r="C640" t="str">
            <v/>
          </cell>
        </row>
        <row r="641">
          <cell r="C641" t="str">
            <v/>
          </cell>
        </row>
        <row r="642">
          <cell r="C642" t="str">
            <v/>
          </cell>
        </row>
        <row r="643">
          <cell r="C643" t="str">
            <v/>
          </cell>
        </row>
        <row r="644">
          <cell r="C644" t="str">
            <v/>
          </cell>
        </row>
        <row r="645">
          <cell r="C645" t="str">
            <v/>
          </cell>
        </row>
        <row r="646">
          <cell r="C646" t="str">
            <v/>
          </cell>
        </row>
        <row r="647">
          <cell r="C647" t="str">
            <v/>
          </cell>
        </row>
        <row r="648">
          <cell r="C648" t="str">
            <v/>
          </cell>
        </row>
        <row r="649">
          <cell r="C649" t="str">
            <v/>
          </cell>
        </row>
        <row r="650">
          <cell r="C650" t="str">
            <v/>
          </cell>
        </row>
        <row r="651">
          <cell r="C651" t="str">
            <v/>
          </cell>
        </row>
        <row r="652">
          <cell r="C652" t="str">
            <v/>
          </cell>
        </row>
        <row r="653">
          <cell r="C653" t="str">
            <v/>
          </cell>
        </row>
        <row r="654">
          <cell r="C654" t="str">
            <v/>
          </cell>
        </row>
        <row r="655">
          <cell r="C655" t="str">
            <v/>
          </cell>
        </row>
        <row r="656">
          <cell r="C656" t="str">
            <v/>
          </cell>
        </row>
        <row r="657">
          <cell r="C657" t="str">
            <v/>
          </cell>
        </row>
        <row r="658">
          <cell r="C658" t="str">
            <v/>
          </cell>
        </row>
        <row r="659">
          <cell r="C659" t="str">
            <v/>
          </cell>
        </row>
        <row r="660">
          <cell r="C660" t="str">
            <v/>
          </cell>
        </row>
        <row r="661">
          <cell r="C661" t="str">
            <v/>
          </cell>
        </row>
        <row r="662">
          <cell r="C662" t="str">
            <v/>
          </cell>
        </row>
        <row r="663">
          <cell r="C663" t="str">
            <v/>
          </cell>
        </row>
        <row r="664">
          <cell r="C664" t="str">
            <v/>
          </cell>
        </row>
        <row r="665">
          <cell r="C665" t="str">
            <v/>
          </cell>
        </row>
        <row r="666">
          <cell r="C666" t="str">
            <v/>
          </cell>
        </row>
        <row r="667">
          <cell r="C667" t="str">
            <v/>
          </cell>
        </row>
        <row r="668">
          <cell r="C668" t="str">
            <v/>
          </cell>
        </row>
        <row r="669">
          <cell r="C669" t="str">
            <v/>
          </cell>
        </row>
        <row r="670">
          <cell r="C670" t="str">
            <v/>
          </cell>
        </row>
        <row r="671">
          <cell r="C671" t="str">
            <v/>
          </cell>
        </row>
        <row r="672">
          <cell r="C672" t="str">
            <v/>
          </cell>
        </row>
        <row r="673">
          <cell r="C673" t="str">
            <v/>
          </cell>
        </row>
        <row r="674">
          <cell r="C674" t="str">
            <v/>
          </cell>
        </row>
        <row r="675">
          <cell r="C675" t="str">
            <v/>
          </cell>
        </row>
        <row r="676">
          <cell r="C676" t="str">
            <v/>
          </cell>
        </row>
        <row r="677">
          <cell r="C677" t="str">
            <v/>
          </cell>
        </row>
        <row r="678">
          <cell r="C678" t="str">
            <v/>
          </cell>
        </row>
        <row r="679">
          <cell r="C679" t="str">
            <v/>
          </cell>
        </row>
        <row r="680">
          <cell r="C680" t="str">
            <v/>
          </cell>
        </row>
        <row r="681">
          <cell r="C681" t="str">
            <v/>
          </cell>
        </row>
        <row r="682">
          <cell r="C682" t="str">
            <v/>
          </cell>
        </row>
        <row r="683">
          <cell r="C683" t="str">
            <v/>
          </cell>
        </row>
        <row r="684">
          <cell r="C684" t="str">
            <v/>
          </cell>
        </row>
        <row r="685">
          <cell r="C685" t="str">
            <v/>
          </cell>
        </row>
        <row r="686">
          <cell r="C686" t="str">
            <v/>
          </cell>
        </row>
        <row r="687">
          <cell r="C687" t="str">
            <v/>
          </cell>
        </row>
        <row r="688">
          <cell r="C688" t="str">
            <v/>
          </cell>
        </row>
        <row r="689">
          <cell r="C689" t="str">
            <v/>
          </cell>
        </row>
        <row r="690">
          <cell r="C690" t="str">
            <v/>
          </cell>
        </row>
        <row r="691">
          <cell r="C691" t="str">
            <v/>
          </cell>
        </row>
        <row r="692">
          <cell r="C692" t="str">
            <v/>
          </cell>
        </row>
        <row r="693">
          <cell r="C693" t="str">
            <v/>
          </cell>
        </row>
        <row r="694">
          <cell r="C694" t="str">
            <v/>
          </cell>
        </row>
        <row r="695">
          <cell r="C695" t="str">
            <v/>
          </cell>
        </row>
        <row r="696">
          <cell r="C696" t="str">
            <v/>
          </cell>
        </row>
        <row r="697">
          <cell r="C697" t="str">
            <v/>
          </cell>
        </row>
        <row r="698">
          <cell r="C698" t="str">
            <v/>
          </cell>
        </row>
        <row r="699">
          <cell r="C699" t="str">
            <v/>
          </cell>
        </row>
        <row r="700">
          <cell r="C700" t="str">
            <v/>
          </cell>
        </row>
        <row r="701">
          <cell r="C701" t="str">
            <v/>
          </cell>
        </row>
        <row r="702">
          <cell r="C702" t="str">
            <v/>
          </cell>
        </row>
        <row r="703">
          <cell r="C703" t="str">
            <v/>
          </cell>
        </row>
        <row r="704">
          <cell r="C704" t="str">
            <v/>
          </cell>
        </row>
        <row r="705">
          <cell r="C705" t="str">
            <v/>
          </cell>
        </row>
        <row r="706">
          <cell r="C706" t="str">
            <v/>
          </cell>
        </row>
        <row r="707">
          <cell r="C707" t="str">
            <v/>
          </cell>
        </row>
        <row r="708">
          <cell r="C708" t="str">
            <v/>
          </cell>
        </row>
        <row r="709">
          <cell r="C709" t="str">
            <v/>
          </cell>
        </row>
        <row r="710">
          <cell r="C710" t="str">
            <v/>
          </cell>
        </row>
        <row r="711">
          <cell r="C711" t="str">
            <v/>
          </cell>
        </row>
        <row r="712">
          <cell r="C712" t="str">
            <v/>
          </cell>
        </row>
        <row r="713">
          <cell r="C713" t="str">
            <v/>
          </cell>
        </row>
        <row r="714">
          <cell r="C714" t="str">
            <v/>
          </cell>
        </row>
        <row r="715">
          <cell r="C715" t="str">
            <v/>
          </cell>
        </row>
        <row r="716">
          <cell r="C716" t="str">
            <v/>
          </cell>
        </row>
        <row r="717">
          <cell r="C717" t="str">
            <v/>
          </cell>
        </row>
        <row r="718">
          <cell r="C718" t="str">
            <v/>
          </cell>
        </row>
        <row r="719">
          <cell r="C719" t="str">
            <v/>
          </cell>
        </row>
        <row r="720">
          <cell r="C720" t="str">
            <v/>
          </cell>
        </row>
        <row r="721">
          <cell r="C721" t="str">
            <v/>
          </cell>
        </row>
        <row r="722">
          <cell r="C722" t="str">
            <v/>
          </cell>
        </row>
        <row r="723">
          <cell r="C723" t="str">
            <v/>
          </cell>
        </row>
        <row r="724">
          <cell r="C724" t="str">
            <v/>
          </cell>
        </row>
        <row r="725">
          <cell r="C725" t="str">
            <v/>
          </cell>
        </row>
        <row r="726">
          <cell r="C726" t="str">
            <v/>
          </cell>
        </row>
        <row r="727">
          <cell r="C727" t="str">
            <v/>
          </cell>
        </row>
        <row r="728">
          <cell r="C728" t="str">
            <v/>
          </cell>
        </row>
        <row r="729">
          <cell r="C729" t="str">
            <v/>
          </cell>
        </row>
        <row r="730">
          <cell r="C730" t="str">
            <v/>
          </cell>
        </row>
        <row r="731">
          <cell r="C731" t="str">
            <v/>
          </cell>
        </row>
        <row r="732">
          <cell r="C732" t="str">
            <v/>
          </cell>
        </row>
        <row r="733">
          <cell r="C733" t="str">
            <v/>
          </cell>
        </row>
        <row r="734">
          <cell r="C734" t="str">
            <v/>
          </cell>
        </row>
        <row r="735">
          <cell r="C735" t="str">
            <v/>
          </cell>
        </row>
        <row r="736">
          <cell r="C736" t="str">
            <v/>
          </cell>
        </row>
        <row r="737">
          <cell r="C737" t="str">
            <v/>
          </cell>
        </row>
        <row r="738">
          <cell r="C738" t="str">
            <v/>
          </cell>
        </row>
        <row r="739">
          <cell r="C739" t="str">
            <v/>
          </cell>
        </row>
        <row r="740">
          <cell r="C740" t="str">
            <v/>
          </cell>
        </row>
        <row r="741">
          <cell r="C741" t="str">
            <v/>
          </cell>
        </row>
        <row r="742">
          <cell r="C742" t="str">
            <v/>
          </cell>
        </row>
        <row r="743">
          <cell r="C743" t="str">
            <v/>
          </cell>
        </row>
        <row r="744">
          <cell r="C744" t="str">
            <v/>
          </cell>
        </row>
        <row r="745">
          <cell r="C745" t="str">
            <v/>
          </cell>
        </row>
        <row r="746">
          <cell r="C746" t="str">
            <v/>
          </cell>
        </row>
        <row r="747">
          <cell r="C747" t="str">
            <v/>
          </cell>
        </row>
        <row r="748">
          <cell r="C748" t="str">
            <v/>
          </cell>
        </row>
        <row r="749">
          <cell r="C749" t="str">
            <v/>
          </cell>
        </row>
        <row r="750">
          <cell r="C750" t="str">
            <v/>
          </cell>
        </row>
        <row r="751">
          <cell r="C751" t="str">
            <v/>
          </cell>
        </row>
        <row r="752">
          <cell r="C752" t="str">
            <v/>
          </cell>
        </row>
        <row r="753">
          <cell r="C753" t="str">
            <v/>
          </cell>
        </row>
        <row r="754">
          <cell r="C754" t="str">
            <v/>
          </cell>
        </row>
        <row r="755">
          <cell r="C755" t="str">
            <v/>
          </cell>
        </row>
        <row r="756">
          <cell r="C756" t="str">
            <v/>
          </cell>
        </row>
        <row r="757">
          <cell r="C757" t="str">
            <v/>
          </cell>
        </row>
        <row r="758">
          <cell r="C758" t="str">
            <v/>
          </cell>
        </row>
        <row r="759">
          <cell r="C759" t="str">
            <v/>
          </cell>
        </row>
        <row r="760">
          <cell r="C760" t="str">
            <v/>
          </cell>
        </row>
        <row r="761">
          <cell r="C761" t="str">
            <v/>
          </cell>
        </row>
        <row r="762">
          <cell r="C762" t="str">
            <v/>
          </cell>
        </row>
        <row r="763">
          <cell r="C763" t="str">
            <v/>
          </cell>
        </row>
        <row r="764">
          <cell r="C764" t="str">
            <v/>
          </cell>
        </row>
        <row r="765">
          <cell r="C765" t="str">
            <v/>
          </cell>
        </row>
        <row r="766">
          <cell r="C766" t="str">
            <v/>
          </cell>
        </row>
        <row r="767">
          <cell r="C767" t="str">
            <v/>
          </cell>
        </row>
        <row r="768">
          <cell r="C768" t="str">
            <v/>
          </cell>
        </row>
        <row r="769">
          <cell r="C769" t="str">
            <v/>
          </cell>
        </row>
        <row r="770">
          <cell r="C770" t="str">
            <v/>
          </cell>
        </row>
        <row r="771">
          <cell r="C771" t="str">
            <v/>
          </cell>
        </row>
        <row r="772">
          <cell r="C772" t="str">
            <v/>
          </cell>
        </row>
        <row r="773">
          <cell r="C773" t="str">
            <v/>
          </cell>
        </row>
        <row r="774">
          <cell r="C774" t="str">
            <v/>
          </cell>
        </row>
        <row r="775">
          <cell r="C775" t="str">
            <v/>
          </cell>
        </row>
        <row r="776">
          <cell r="C776" t="str">
            <v/>
          </cell>
        </row>
        <row r="777">
          <cell r="C777" t="str">
            <v/>
          </cell>
        </row>
        <row r="778">
          <cell r="C778" t="str">
            <v/>
          </cell>
        </row>
        <row r="779">
          <cell r="C779" t="str">
            <v/>
          </cell>
        </row>
        <row r="780">
          <cell r="C780" t="str">
            <v/>
          </cell>
        </row>
        <row r="781">
          <cell r="C781" t="str">
            <v/>
          </cell>
        </row>
        <row r="782">
          <cell r="C782" t="str">
            <v/>
          </cell>
        </row>
        <row r="783">
          <cell r="C783" t="str">
            <v/>
          </cell>
        </row>
        <row r="784">
          <cell r="C784" t="str">
            <v/>
          </cell>
        </row>
        <row r="785">
          <cell r="C785" t="str">
            <v/>
          </cell>
        </row>
        <row r="786">
          <cell r="C786" t="str">
            <v/>
          </cell>
        </row>
        <row r="787">
          <cell r="C787" t="str">
            <v/>
          </cell>
        </row>
        <row r="788">
          <cell r="C788" t="str">
            <v/>
          </cell>
        </row>
        <row r="789">
          <cell r="C789" t="str">
            <v/>
          </cell>
        </row>
        <row r="790">
          <cell r="C790" t="str">
            <v/>
          </cell>
        </row>
        <row r="791">
          <cell r="C791" t="str">
            <v/>
          </cell>
        </row>
        <row r="792">
          <cell r="C792" t="str">
            <v/>
          </cell>
        </row>
        <row r="793">
          <cell r="C793" t="str">
            <v/>
          </cell>
        </row>
        <row r="794">
          <cell r="C794" t="str">
            <v/>
          </cell>
        </row>
        <row r="795">
          <cell r="C795" t="str">
            <v/>
          </cell>
        </row>
        <row r="796">
          <cell r="C796" t="str">
            <v/>
          </cell>
        </row>
        <row r="797">
          <cell r="C797" t="str">
            <v/>
          </cell>
        </row>
        <row r="798">
          <cell r="C798" t="str">
            <v/>
          </cell>
        </row>
        <row r="799">
          <cell r="C799" t="str">
            <v/>
          </cell>
        </row>
        <row r="800">
          <cell r="C800" t="str">
            <v/>
          </cell>
        </row>
        <row r="801">
          <cell r="C801" t="str">
            <v/>
          </cell>
        </row>
        <row r="802">
          <cell r="C802" t="str">
            <v/>
          </cell>
        </row>
        <row r="803">
          <cell r="C803" t="str">
            <v/>
          </cell>
        </row>
        <row r="804">
          <cell r="C804" t="str">
            <v/>
          </cell>
        </row>
        <row r="805">
          <cell r="C805" t="str">
            <v/>
          </cell>
        </row>
        <row r="806">
          <cell r="C806" t="str">
            <v/>
          </cell>
        </row>
        <row r="807">
          <cell r="C807" t="str">
            <v/>
          </cell>
        </row>
        <row r="808">
          <cell r="C808" t="str">
            <v/>
          </cell>
        </row>
        <row r="809">
          <cell r="C809" t="str">
            <v/>
          </cell>
        </row>
        <row r="810">
          <cell r="C810" t="str">
            <v/>
          </cell>
        </row>
        <row r="811">
          <cell r="C811" t="str">
            <v/>
          </cell>
        </row>
        <row r="812">
          <cell r="C812" t="str">
            <v/>
          </cell>
        </row>
        <row r="813">
          <cell r="C813" t="str">
            <v/>
          </cell>
        </row>
        <row r="814">
          <cell r="C814" t="str">
            <v/>
          </cell>
        </row>
        <row r="815">
          <cell r="C815" t="str">
            <v/>
          </cell>
        </row>
        <row r="816">
          <cell r="C816" t="str">
            <v/>
          </cell>
        </row>
        <row r="817">
          <cell r="C817" t="str">
            <v/>
          </cell>
        </row>
        <row r="818">
          <cell r="C818" t="str">
            <v/>
          </cell>
        </row>
        <row r="819">
          <cell r="C819" t="str">
            <v/>
          </cell>
        </row>
        <row r="820">
          <cell r="C820" t="str">
            <v/>
          </cell>
        </row>
        <row r="821">
          <cell r="C821" t="str">
            <v/>
          </cell>
        </row>
        <row r="822">
          <cell r="C822" t="str">
            <v/>
          </cell>
        </row>
        <row r="823">
          <cell r="C823" t="str">
            <v/>
          </cell>
        </row>
        <row r="824">
          <cell r="C824" t="str">
            <v/>
          </cell>
        </row>
        <row r="825">
          <cell r="C825" t="str">
            <v/>
          </cell>
        </row>
        <row r="826">
          <cell r="C826" t="str">
            <v/>
          </cell>
        </row>
        <row r="827">
          <cell r="C827" t="str">
            <v/>
          </cell>
        </row>
        <row r="828">
          <cell r="C828" t="str">
            <v/>
          </cell>
        </row>
        <row r="829">
          <cell r="C829" t="str">
            <v/>
          </cell>
        </row>
        <row r="830">
          <cell r="C830" t="str">
            <v/>
          </cell>
        </row>
        <row r="831">
          <cell r="C831" t="str">
            <v/>
          </cell>
        </row>
        <row r="832">
          <cell r="C832" t="str">
            <v/>
          </cell>
        </row>
        <row r="833">
          <cell r="C833" t="str">
            <v/>
          </cell>
        </row>
        <row r="834">
          <cell r="C834" t="str">
            <v/>
          </cell>
        </row>
        <row r="835">
          <cell r="C835" t="str">
            <v/>
          </cell>
        </row>
        <row r="836">
          <cell r="C836" t="str">
            <v/>
          </cell>
        </row>
        <row r="837">
          <cell r="C837" t="str">
            <v/>
          </cell>
        </row>
        <row r="838">
          <cell r="C838" t="str">
            <v/>
          </cell>
        </row>
        <row r="839">
          <cell r="C839" t="str">
            <v/>
          </cell>
        </row>
        <row r="840">
          <cell r="C840" t="str">
            <v/>
          </cell>
        </row>
        <row r="841">
          <cell r="C841" t="str">
            <v/>
          </cell>
        </row>
        <row r="842">
          <cell r="C842" t="str">
            <v/>
          </cell>
        </row>
        <row r="843">
          <cell r="C843" t="str">
            <v/>
          </cell>
        </row>
        <row r="844">
          <cell r="C844" t="str">
            <v/>
          </cell>
        </row>
        <row r="845">
          <cell r="C845" t="str">
            <v/>
          </cell>
        </row>
        <row r="846">
          <cell r="C846" t="str">
            <v/>
          </cell>
        </row>
        <row r="847">
          <cell r="C847" t="str">
            <v/>
          </cell>
        </row>
        <row r="848">
          <cell r="C848" t="str">
            <v/>
          </cell>
        </row>
        <row r="849">
          <cell r="C849" t="str">
            <v/>
          </cell>
        </row>
        <row r="850">
          <cell r="C850" t="str">
            <v/>
          </cell>
        </row>
        <row r="851">
          <cell r="C851" t="str">
            <v/>
          </cell>
        </row>
        <row r="852">
          <cell r="C852" t="str">
            <v/>
          </cell>
        </row>
        <row r="853">
          <cell r="C853" t="str">
            <v/>
          </cell>
        </row>
        <row r="854">
          <cell r="C854" t="str">
            <v/>
          </cell>
        </row>
        <row r="855">
          <cell r="C855" t="str">
            <v/>
          </cell>
        </row>
        <row r="856">
          <cell r="C856" t="str">
            <v/>
          </cell>
        </row>
        <row r="857">
          <cell r="C857" t="str">
            <v/>
          </cell>
        </row>
        <row r="858">
          <cell r="C858" t="str">
            <v/>
          </cell>
        </row>
        <row r="859">
          <cell r="C859" t="str">
            <v/>
          </cell>
        </row>
        <row r="860">
          <cell r="C860" t="str">
            <v/>
          </cell>
        </row>
        <row r="861">
          <cell r="C861" t="str">
            <v/>
          </cell>
        </row>
        <row r="862">
          <cell r="C862" t="str">
            <v/>
          </cell>
        </row>
        <row r="863">
          <cell r="C863" t="str">
            <v/>
          </cell>
        </row>
        <row r="864">
          <cell r="C864" t="str">
            <v/>
          </cell>
        </row>
        <row r="865">
          <cell r="C865" t="str">
            <v/>
          </cell>
        </row>
        <row r="866">
          <cell r="C866" t="str">
            <v/>
          </cell>
        </row>
        <row r="867">
          <cell r="C867" t="str">
            <v/>
          </cell>
        </row>
        <row r="868">
          <cell r="C868" t="str">
            <v/>
          </cell>
        </row>
        <row r="869">
          <cell r="C869" t="str">
            <v/>
          </cell>
        </row>
        <row r="870">
          <cell r="C870" t="str">
            <v/>
          </cell>
        </row>
        <row r="871">
          <cell r="C871" t="str">
            <v/>
          </cell>
        </row>
        <row r="872">
          <cell r="C872" t="str">
            <v/>
          </cell>
        </row>
        <row r="873">
          <cell r="C873" t="str">
            <v/>
          </cell>
        </row>
        <row r="874">
          <cell r="C874" t="str">
            <v/>
          </cell>
        </row>
        <row r="875">
          <cell r="C875" t="str">
            <v/>
          </cell>
        </row>
        <row r="876">
          <cell r="C876" t="str">
            <v/>
          </cell>
        </row>
        <row r="877">
          <cell r="C877" t="str">
            <v/>
          </cell>
        </row>
        <row r="878">
          <cell r="C878" t="str">
            <v/>
          </cell>
        </row>
        <row r="879">
          <cell r="C879" t="str">
            <v/>
          </cell>
        </row>
        <row r="880">
          <cell r="C880" t="str">
            <v/>
          </cell>
        </row>
        <row r="881">
          <cell r="C881" t="str">
            <v/>
          </cell>
        </row>
        <row r="882">
          <cell r="C882" t="str">
            <v/>
          </cell>
        </row>
        <row r="883">
          <cell r="C883" t="str">
            <v/>
          </cell>
        </row>
        <row r="884">
          <cell r="C884" t="str">
            <v/>
          </cell>
        </row>
        <row r="885">
          <cell r="C885" t="str">
            <v/>
          </cell>
        </row>
        <row r="886">
          <cell r="C886" t="str">
            <v/>
          </cell>
        </row>
        <row r="887">
          <cell r="C887" t="str">
            <v/>
          </cell>
        </row>
        <row r="888">
          <cell r="C888" t="str">
            <v/>
          </cell>
        </row>
        <row r="889">
          <cell r="C889" t="str">
            <v/>
          </cell>
        </row>
        <row r="890">
          <cell r="C890" t="str">
            <v/>
          </cell>
        </row>
        <row r="891">
          <cell r="C891" t="str">
            <v/>
          </cell>
        </row>
        <row r="892">
          <cell r="C892" t="str">
            <v/>
          </cell>
        </row>
        <row r="893">
          <cell r="C893" t="str">
            <v/>
          </cell>
        </row>
        <row r="894">
          <cell r="C894" t="str">
            <v/>
          </cell>
        </row>
        <row r="895">
          <cell r="C895" t="str">
            <v/>
          </cell>
        </row>
        <row r="896">
          <cell r="C896" t="str">
            <v/>
          </cell>
        </row>
        <row r="897">
          <cell r="C897" t="str">
            <v/>
          </cell>
        </row>
        <row r="898">
          <cell r="C898" t="str">
            <v/>
          </cell>
        </row>
        <row r="899">
          <cell r="C899" t="str">
            <v/>
          </cell>
        </row>
        <row r="900">
          <cell r="C900" t="str">
            <v/>
          </cell>
        </row>
        <row r="901">
          <cell r="C901" t="str">
            <v/>
          </cell>
        </row>
        <row r="902">
          <cell r="C902" t="str">
            <v/>
          </cell>
        </row>
      </sheetData>
      <sheetData sheetId="17"/>
      <sheetData sheetId="18">
        <row r="2">
          <cell r="D2" t="str">
            <v>Scheduling Coordinator</v>
          </cell>
        </row>
        <row r="3">
          <cell r="D3" t="str">
            <v>Party to a Power Contract</v>
          </cell>
        </row>
        <row r="4">
          <cell r="D4" t="str">
            <v>Retail Provider</v>
          </cell>
        </row>
        <row r="5">
          <cell r="D5" t="str">
            <v>Generation Providing Entity (GPE)</v>
          </cell>
        </row>
        <row r="6">
          <cell r="D6" t="str">
            <v>Transmission Provider</v>
          </cell>
        </row>
        <row r="7">
          <cell r="D7" t="str">
            <v>Other</v>
          </cell>
        </row>
        <row r="20">
          <cell r="F20" t="str">
            <v>Other</v>
          </cell>
        </row>
        <row r="21">
          <cell r="F21" t="str">
            <v>3 Phases Renewables - 3006</v>
          </cell>
        </row>
        <row r="22">
          <cell r="F22" t="str">
            <v>Alameda Municipal Power - 3022</v>
          </cell>
        </row>
        <row r="23">
          <cell r="F23" t="str">
            <v>Anza Electric Cooperative - 104578</v>
          </cell>
        </row>
        <row r="24">
          <cell r="F24" t="str">
            <v>Arizona Electric Power Cooperative - 2098</v>
          </cell>
        </row>
        <row r="25">
          <cell r="F25" t="str">
            <v>Arizona Public Service Company - 104131</v>
          </cell>
        </row>
        <row r="26">
          <cell r="F26" t="str">
            <v>Azusa Light and Water - 3024</v>
          </cell>
        </row>
        <row r="27">
          <cell r="F27" t="str">
            <v>Barclays Capital - 2425</v>
          </cell>
        </row>
        <row r="28">
          <cell r="F28" t="str">
            <v>Bear Valley Electric Service (BVES) - 3000</v>
          </cell>
        </row>
        <row r="29">
          <cell r="F29" t="str">
            <v>Biggs Municipal Utilities - 3026</v>
          </cell>
        </row>
        <row r="30">
          <cell r="F30" t="str">
            <v>BNP Paribas Energy Trading GP - 2017</v>
          </cell>
        </row>
        <row r="31">
          <cell r="F31" t="str">
            <v>Bonneville Power Administration - AO/CS - 4000</v>
          </cell>
        </row>
        <row r="32">
          <cell r="F32" t="str">
            <v>Bonneville Power Administration - Marketer - 2044</v>
          </cell>
        </row>
        <row r="33">
          <cell r="F33" t="str">
            <v>BP Energy Company - 2113</v>
          </cell>
        </row>
        <row r="34">
          <cell r="F34" t="str">
            <v>Brookfield Energy Marketing LP - 104120</v>
          </cell>
        </row>
        <row r="35">
          <cell r="F35" t="str">
            <v>Burbank Water and Power - 3027</v>
          </cell>
        </row>
        <row r="36">
          <cell r="F36" t="str">
            <v>California Department of Water Resources (DWR), State Water Project - 3072</v>
          </cell>
        </row>
        <row r="37">
          <cell r="B37" t="str">
            <v>Alberta</v>
          </cell>
          <cell r="F37" t="str">
            <v>Calpine Corporation - 3010</v>
          </cell>
        </row>
        <row r="38">
          <cell r="B38" t="str">
            <v>Arizona</v>
          </cell>
          <cell r="F38" t="str">
            <v>Cargill Power Markets, LLC - 2214</v>
          </cell>
        </row>
        <row r="39">
          <cell r="B39" t="str">
            <v>Baja</v>
          </cell>
          <cell r="F39" t="str">
            <v>Central Arizona Water Conservation District - CAWCD - 104577</v>
          </cell>
        </row>
        <row r="40">
          <cell r="B40" t="str">
            <v>British Columbia</v>
          </cell>
          <cell r="F40" t="str">
            <v>Citigroup Energy Inc. - 2428</v>
          </cell>
        </row>
        <row r="41">
          <cell r="B41" t="str">
            <v>California</v>
          </cell>
          <cell r="F41" t="str">
            <v>City of Anaheim, Public Utilities Department, Anaheim City Hall West - 3023</v>
          </cell>
        </row>
        <row r="42">
          <cell r="B42" t="str">
            <v>Colorado</v>
          </cell>
          <cell r="F42" t="str">
            <v>City of Banning Electric Department - 3025</v>
          </cell>
        </row>
        <row r="43">
          <cell r="B43" t="str">
            <v>Idaho</v>
          </cell>
          <cell r="F43" t="str">
            <v>City of Cerritos - 3029</v>
          </cell>
        </row>
        <row r="44">
          <cell r="B44" t="str">
            <v>Montana</v>
          </cell>
          <cell r="F44" t="str">
            <v>City of Colton - EPE - 3031</v>
          </cell>
        </row>
        <row r="45">
          <cell r="B45" t="str">
            <v>Nevada</v>
          </cell>
          <cell r="F45" t="str">
            <v>City of Corona Dept. of Water &amp; Power - EPE - 3032</v>
          </cell>
        </row>
        <row r="46">
          <cell r="B46" t="str">
            <v>New Mexico</v>
          </cell>
          <cell r="F46" t="str">
            <v>City of Industry - 3030</v>
          </cell>
        </row>
        <row r="47">
          <cell r="B47" t="str">
            <v>Oregon</v>
          </cell>
          <cell r="F47" t="str">
            <v>City of Lompoc - 3041</v>
          </cell>
        </row>
        <row r="48">
          <cell r="B48" t="str">
            <v>South Dakota</v>
          </cell>
          <cell r="F48" t="str">
            <v>City of Needles - 3047</v>
          </cell>
        </row>
        <row r="49">
          <cell r="B49" t="str">
            <v>Utah</v>
          </cell>
          <cell r="F49" t="str">
            <v>City of Palo Alto - Electric Power Entity - 3048</v>
          </cell>
        </row>
        <row r="50">
          <cell r="B50" t="str">
            <v>Washington</v>
          </cell>
          <cell r="F50" t="str">
            <v>City of Riverside Public Utilities - 3056</v>
          </cell>
        </row>
        <row r="51">
          <cell r="B51" t="str">
            <v>Wyoming</v>
          </cell>
          <cell r="F51" t="str">
            <v>City of Shasta Lake - Electric - 3059</v>
          </cell>
        </row>
        <row r="52">
          <cell r="B52" t="str">
            <v>Other</v>
          </cell>
          <cell r="F52" t="str">
            <v>City of Ukiah, Electric Utilities Division - 3065</v>
          </cell>
        </row>
        <row r="53">
          <cell r="F53" t="str">
            <v>City of Vernon, Vernon Gas &amp; Electric - 3066</v>
          </cell>
        </row>
        <row r="54">
          <cell r="F54" t="str">
            <v>Comision Federal de Electricidad (CFE) - 104570</v>
          </cell>
        </row>
        <row r="55">
          <cell r="F55" t="str">
            <v>Commerce Energy, Inc. - 3011</v>
          </cell>
        </row>
        <row r="56">
          <cell r="F56" t="str">
            <v>Constellation NewEnergy, Inc. - 3012</v>
          </cell>
        </row>
        <row r="57">
          <cell r="F57" t="str">
            <v>CP Energy Marketing (US) Inc. (Capital Power) - 3102</v>
          </cell>
        </row>
        <row r="58">
          <cell r="F58" t="str">
            <v>DB Energy Trading LLC - 2231</v>
          </cell>
        </row>
        <row r="59">
          <cell r="F59" t="str">
            <v>Direct Energy Business, LLC (fka Strategic Energy) - 2264</v>
          </cell>
        </row>
        <row r="60">
          <cell r="F60" t="str">
            <v>Eastside Power Authority - 3033</v>
          </cell>
        </row>
        <row r="61">
          <cell r="F61" t="str">
            <v>EDF Industrial Power Services (CA), LLC - 104452</v>
          </cell>
        </row>
        <row r="62">
          <cell r="F62" t="str">
            <v>EDF Trading North America, LLC - 104067</v>
          </cell>
        </row>
        <row r="63">
          <cell r="F63" t="str">
            <v>Exelon Generation Company, LLC - 2078</v>
          </cell>
        </row>
        <row r="64">
          <cell r="F64" t="str">
            <v>Gexa Energy California, LLC - 104507</v>
          </cell>
        </row>
        <row r="65">
          <cell r="F65" t="str">
            <v>Gila River - Entegra Power Group - 104119</v>
          </cell>
        </row>
        <row r="66">
          <cell r="F66" t="str">
            <v>Glendale Water &amp; Power - 3034</v>
          </cell>
        </row>
        <row r="67">
          <cell r="F67" t="str">
            <v>Gridley Electric Utility - 3035</v>
          </cell>
        </row>
        <row r="68">
          <cell r="F68" t="str">
            <v>Guzman Power Markets 2014+ - 104473</v>
          </cell>
        </row>
        <row r="69">
          <cell r="F69" t="str">
            <v>Healdsburg Electric Dept. - 3036</v>
          </cell>
        </row>
        <row r="70">
          <cell r="F70" t="str">
            <v>Iberdrola Renewables - 2292</v>
          </cell>
        </row>
        <row r="71">
          <cell r="F71" t="str">
            <v>Imperial Irrigation District (IID) - 3038</v>
          </cell>
        </row>
        <row r="72">
          <cell r="F72" t="str">
            <v>J. Aron &amp; Company - 104335</v>
          </cell>
        </row>
        <row r="73">
          <cell r="F73" t="str">
            <v>J.P. Morgan Ventures Energy Corporation - 3077</v>
          </cell>
        </row>
        <row r="74">
          <cell r="F74" t="str">
            <v>Kirkwood Meadows PUD Powerhouse - 3001</v>
          </cell>
        </row>
        <row r="75">
          <cell r="F75" t="str">
            <v>La Rosita Power - Marketing - 104211</v>
          </cell>
        </row>
        <row r="76">
          <cell r="F76" t="str">
            <v>Lassen Municipal Utility District - 3039</v>
          </cell>
        </row>
        <row r="77">
          <cell r="F77" t="str">
            <v>Liberty Power Corporation - 104451</v>
          </cell>
        </row>
        <row r="78">
          <cell r="F78" t="str">
            <v>Liberty Utilities (CalPeco Electric) LLC - 104099</v>
          </cell>
        </row>
        <row r="79">
          <cell r="F79" t="str">
            <v>Lodi Electric Utility - 3040</v>
          </cell>
        </row>
        <row r="80">
          <cell r="F80" t="str">
            <v>Los Angeles Department of Water &amp; Power (LADWP) - 3042</v>
          </cell>
        </row>
        <row r="81">
          <cell r="F81" t="str">
            <v>Macquarie Energy LLC - 2112</v>
          </cell>
        </row>
        <row r="82">
          <cell r="F82" t="str">
            <v>MAG Energy Solutions, Inc. - 104573</v>
          </cell>
        </row>
        <row r="83">
          <cell r="F83" t="str">
            <v>Marin Clean Energy - 104463</v>
          </cell>
        </row>
        <row r="84">
          <cell r="F84" t="str">
            <v>Merced Irrigation District (MeID) - 3044</v>
          </cell>
        </row>
        <row r="85">
          <cell r="F85" t="str">
            <v>Merrill Lynch Commodities, Inc. - 2027</v>
          </cell>
        </row>
        <row r="86">
          <cell r="F86" t="str">
            <v>Metropolitan Water District of Southern California (MWD) - 2046</v>
          </cell>
        </row>
        <row r="87">
          <cell r="F87" t="str">
            <v>Modesto Irrigation District (MID) - 3045</v>
          </cell>
        </row>
        <row r="88">
          <cell r="F88" t="str">
            <v>Moreno Valley Utility (MVU) - 3046</v>
          </cell>
        </row>
        <row r="89">
          <cell r="F89" t="str">
            <v>Morgan Stanley Capital Group Inc. - EPE - 2369</v>
          </cell>
        </row>
        <row r="90">
          <cell r="F90" t="str">
            <v>Nevada Power Company (dba NV Energy) - 2388</v>
          </cell>
        </row>
        <row r="91">
          <cell r="F91" t="str">
            <v>Nextera Energy Power Marketing, LLC - 104225</v>
          </cell>
        </row>
        <row r="92">
          <cell r="F92" t="str">
            <v>Noble Americas Energy Solutions LLC - 3018</v>
          </cell>
        </row>
        <row r="93">
          <cell r="F93" t="str">
            <v>Noble Americas Gas &amp; Power Corporation - 2500</v>
          </cell>
        </row>
        <row r="94">
          <cell r="F94" t="str">
            <v>Northern California Power Agency (NCPA) - 2215</v>
          </cell>
        </row>
        <row r="95">
          <cell r="F95" t="str">
            <v>Pacific Gas and Electric Company (PG&amp;E) - Electric Power Entity - 3002</v>
          </cell>
        </row>
        <row r="96">
          <cell r="F96" t="str">
            <v>PacifiCorp - 3003</v>
          </cell>
        </row>
        <row r="97">
          <cell r="F97" t="str">
            <v>Pasadena Water and Power, 91101 - 3049</v>
          </cell>
        </row>
        <row r="98">
          <cell r="F98" t="str">
            <v>Pilot Power Group, Inc. - 3016</v>
          </cell>
        </row>
        <row r="99">
          <cell r="F99" t="str">
            <v>Pittsburg Power Company dba Island Energy - EPE - 5024</v>
          </cell>
        </row>
        <row r="100">
          <cell r="F100" t="str">
            <v>Plumas-Sierra REC - 3100</v>
          </cell>
        </row>
        <row r="101">
          <cell r="F101" t="str">
            <v>Port of Oakland - 3051</v>
          </cell>
        </row>
        <row r="102">
          <cell r="F102" t="str">
            <v>Port of Stockton, 95203 - 3052</v>
          </cell>
        </row>
        <row r="103">
          <cell r="F103" t="str">
            <v>Portland General Electric Company - 2127</v>
          </cell>
        </row>
        <row r="104">
          <cell r="F104" t="str">
            <v>Power and Water Resources Pooling Authority (PWRPA) - 3053</v>
          </cell>
        </row>
        <row r="105">
          <cell r="F105" t="str">
            <v>Powerex Corp - AO/CS - 3101</v>
          </cell>
        </row>
        <row r="106">
          <cell r="F106" t="str">
            <v>Powerex Corp. - Marketer - 2243</v>
          </cell>
        </row>
        <row r="107">
          <cell r="F107" t="str">
            <v>Puget Sound Energy - 104462</v>
          </cell>
        </row>
        <row r="108">
          <cell r="F108" t="str">
            <v>Rainbow Energy Marketing Corporation (REMC) - 104203</v>
          </cell>
        </row>
        <row r="109">
          <cell r="F109" t="str">
            <v>Rancho Cucamonga Municipal Utility - 3054</v>
          </cell>
        </row>
        <row r="110">
          <cell r="F110" t="str">
            <v>Redding Electric Utility - 3055</v>
          </cell>
        </row>
        <row r="111">
          <cell r="F111" t="str">
            <v>Roseville Electric - 3057</v>
          </cell>
        </row>
        <row r="112">
          <cell r="F112" t="str">
            <v>Sacramento Municipal Utility District (SMUD) - Electric Power Entity - 3058</v>
          </cell>
        </row>
        <row r="113">
          <cell r="F113" t="str">
            <v>Salt River Project - 104461</v>
          </cell>
        </row>
        <row r="114">
          <cell r="F114" t="str">
            <v>San Diego Gas &amp; Electric (SDG&amp;E) - Electric Power Entity - 3004</v>
          </cell>
        </row>
        <row r="115">
          <cell r="F115" t="str">
            <v>San Francisco Hetch Hetchy Water and Power, CCSF - 3028</v>
          </cell>
        </row>
        <row r="116">
          <cell r="F116" t="str">
            <v>Sempra Generation - 2060</v>
          </cell>
        </row>
        <row r="117">
          <cell r="F117" t="str">
            <v>Shell Energy North America (US), L.P. - 3081</v>
          </cell>
        </row>
        <row r="118">
          <cell r="F118" t="str">
            <v>Sierra Pacific Power Company (dba NV Energy) - Marketer - 2438</v>
          </cell>
        </row>
        <row r="119">
          <cell r="F119" t="str">
            <v>Silicon Valley Power (SVP), City of Santa Clara - 3061</v>
          </cell>
        </row>
        <row r="120">
          <cell r="F120" t="str">
            <v>Sonoma Clean Power (SCP) - 104537</v>
          </cell>
        </row>
        <row r="121">
          <cell r="F121" t="str">
            <v>Southern California Edison (SCE) - Electric Power Entity - 3005</v>
          </cell>
        </row>
        <row r="122">
          <cell r="F122" t="str">
            <v>Surprise Valley Electrification Corp. - 104579</v>
          </cell>
        </row>
        <row r="123">
          <cell r="F123" t="str">
            <v>Tenaska Power Services Co. - 104194</v>
          </cell>
        </row>
        <row r="124">
          <cell r="F124" t="str">
            <v>Terra-Gen Dixie Valley, LLC - 2427</v>
          </cell>
        </row>
        <row r="125">
          <cell r="F125" t="str">
            <v>The Energy Authority, Inc. - 2278</v>
          </cell>
        </row>
        <row r="126">
          <cell r="F126" t="str">
            <v>Tiger Natural Gas , Inc. - 5047</v>
          </cell>
        </row>
        <row r="127">
          <cell r="F127" t="str">
            <v>TransAlta Energy Marketing (US), Inc. - 2312</v>
          </cell>
        </row>
        <row r="128">
          <cell r="F128" t="str">
            <v>TransCanada Energy Sales Ltd. - 104230</v>
          </cell>
        </row>
        <row r="129">
          <cell r="F129" t="str">
            <v>Truckee Donner Public Utilities District - 3063</v>
          </cell>
        </row>
        <row r="130">
          <cell r="F130" t="str">
            <v>Turlock Irrigation District (TID) - 3064</v>
          </cell>
        </row>
        <row r="131">
          <cell r="F131" t="str">
            <v>Twin Eagle Resource Management, LLC - 104515</v>
          </cell>
        </row>
        <row r="132">
          <cell r="F132" t="str">
            <v>University of California, Office of the President - EPE - 104518</v>
          </cell>
        </row>
        <row r="133">
          <cell r="F133" t="str">
            <v>Valley Electric Association - 104510</v>
          </cell>
        </row>
        <row r="134">
          <cell r="F134" t="str">
            <v>Victorville Municipal Utility Services - 3067</v>
          </cell>
        </row>
        <row r="135">
          <cell r="F135" t="str">
            <v>Vitol Inc. - EPE - 104467</v>
          </cell>
        </row>
        <row r="136">
          <cell r="F136" t="str">
            <v>WAPA - Desert Southwest Region - 3078</v>
          </cell>
        </row>
        <row r="137">
          <cell r="F137" t="str">
            <v>WAPA - Sierra Nevada Region - 3079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Version"/>
      <sheetName val="Guidance "/>
      <sheetName val="Data Export XML"/>
      <sheetName val="Reporter Info"/>
      <sheetName val="COVERED EM CALC"/>
      <sheetName val="Retail Provider"/>
      <sheetName val="Unspec Imports"/>
      <sheetName val="Spec Imports"/>
      <sheetName val="RPS Adjust"/>
      <sheetName val="REC Serial"/>
      <sheetName val="QE Adjust"/>
      <sheetName val="Unspec Exports"/>
      <sheetName val="Spec Exports"/>
      <sheetName val="Wheeled"/>
      <sheetName val="Facility Reg Info"/>
      <sheetName val="POR.POD"/>
      <sheetName val="2013 EFs"/>
      <sheetName val="Other 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A2" t="str">
            <v>AB.BC</v>
          </cell>
        </row>
        <row r="3">
          <cell r="A3" t="str">
            <v>AB.MT.MATL</v>
          </cell>
        </row>
        <row r="4">
          <cell r="A4" t="str">
            <v>AB.SK.MC</v>
          </cell>
        </row>
        <row r="5">
          <cell r="A5" t="str">
            <v>AB.system</v>
          </cell>
        </row>
        <row r="6">
          <cell r="A6" t="str">
            <v>ABITIBI69</v>
          </cell>
        </row>
        <row r="7">
          <cell r="A7" t="str">
            <v>ABQ</v>
          </cell>
        </row>
        <row r="8">
          <cell r="A8" t="str">
            <v>ADAMS115</v>
          </cell>
        </row>
        <row r="9">
          <cell r="A9" t="str">
            <v>ADL</v>
          </cell>
        </row>
        <row r="10">
          <cell r="A10" t="str">
            <v>AFTON345</v>
          </cell>
        </row>
        <row r="11">
          <cell r="A11" t="str">
            <v>AFTS</v>
          </cell>
        </row>
        <row r="12">
          <cell r="A12" t="str">
            <v>AIR230</v>
          </cell>
        </row>
        <row r="13">
          <cell r="A13" t="str">
            <v>AIRPORT115</v>
          </cell>
        </row>
        <row r="14">
          <cell r="A14" t="str">
            <v>AIRWAY</v>
          </cell>
        </row>
        <row r="15">
          <cell r="A15" t="str">
            <v>ALAMOGORDO115</v>
          </cell>
        </row>
        <row r="16">
          <cell r="A16" t="str">
            <v>ALAMOGRDO115</v>
          </cell>
        </row>
        <row r="17">
          <cell r="A17" t="str">
            <v>Albany12Pac</v>
          </cell>
        </row>
        <row r="18">
          <cell r="A18" t="str">
            <v>ALCOAIntalco</v>
          </cell>
        </row>
        <row r="19">
          <cell r="A19" t="str">
            <v>ALCOATroutdl</v>
          </cell>
        </row>
        <row r="20">
          <cell r="A20" t="str">
            <v>ALCOAWenatch</v>
          </cell>
        </row>
        <row r="21">
          <cell r="A21" t="str">
            <v>ALEXANDER230</v>
          </cell>
        </row>
        <row r="22">
          <cell r="A22" t="str">
            <v>ALGO</v>
          </cell>
        </row>
        <row r="23">
          <cell r="A23" t="str">
            <v>ALIQUIDE449</v>
          </cell>
        </row>
        <row r="24">
          <cell r="A24" t="str">
            <v>Allston</v>
          </cell>
        </row>
        <row r="25">
          <cell r="A25" t="str">
            <v>AMBROSIA230</v>
          </cell>
        </row>
        <row r="26">
          <cell r="A26" t="str">
            <v>AMES</v>
          </cell>
        </row>
        <row r="27">
          <cell r="A27" t="str">
            <v>AMRAD115</v>
          </cell>
        </row>
        <row r="28">
          <cell r="A28" t="str">
            <v>AMRAD345</v>
          </cell>
        </row>
        <row r="29">
          <cell r="A29" t="str">
            <v>ANDK</v>
          </cell>
        </row>
        <row r="30">
          <cell r="A30" t="str">
            <v>ANTE</v>
          </cell>
        </row>
        <row r="31">
          <cell r="A31" t="str">
            <v>ANTELOPE</v>
          </cell>
        </row>
        <row r="32">
          <cell r="A32" t="str">
            <v>APACHE115</v>
          </cell>
        </row>
        <row r="33">
          <cell r="A33" t="str">
            <v>APACHE230</v>
          </cell>
        </row>
        <row r="34">
          <cell r="A34" t="str">
            <v>APRODUCTS449</v>
          </cell>
        </row>
        <row r="35">
          <cell r="A35" t="str">
            <v>ARH</v>
          </cell>
        </row>
        <row r="36">
          <cell r="A36" t="str">
            <v>ArlngtnWind</v>
          </cell>
        </row>
        <row r="37">
          <cell r="A37" t="str">
            <v>ArlngtnWinLD</v>
          </cell>
        </row>
        <row r="38">
          <cell r="A38" t="str">
            <v>ARTESIA345</v>
          </cell>
        </row>
        <row r="39">
          <cell r="A39" t="str">
            <v>ATL</v>
          </cell>
        </row>
        <row r="40">
          <cell r="A40" t="str">
            <v>Atofina</v>
          </cell>
        </row>
        <row r="41">
          <cell r="A41" t="str">
            <v>AU</v>
          </cell>
        </row>
        <row r="42">
          <cell r="A42" t="str">
            <v>AU115</v>
          </cell>
        </row>
        <row r="43">
          <cell r="A43" t="str">
            <v>AVA.BPAT</v>
          </cell>
        </row>
        <row r="44">
          <cell r="A44" t="str">
            <v>AVA.SYS</v>
          </cell>
        </row>
        <row r="45">
          <cell r="A45" t="str">
            <v>AVAPUD</v>
          </cell>
        </row>
        <row r="46">
          <cell r="A46" t="str">
            <v>AVAREMOTELD</v>
          </cell>
        </row>
        <row r="47">
          <cell r="A47" t="str">
            <v>AVAT.NWMT</v>
          </cell>
        </row>
        <row r="48">
          <cell r="A48" t="str">
            <v>AXBA</v>
          </cell>
        </row>
        <row r="49">
          <cell r="A49" t="str">
            <v>BANC.System</v>
          </cell>
        </row>
        <row r="50">
          <cell r="A50" t="str">
            <v>BANCSYS</v>
          </cell>
        </row>
        <row r="51">
          <cell r="A51" t="str">
            <v>BandonPac</v>
          </cell>
        </row>
        <row r="52">
          <cell r="A52" t="str">
            <v>BANNACK</v>
          </cell>
        </row>
        <row r="53">
          <cell r="A53" t="str">
            <v>BARR</v>
          </cell>
        </row>
        <row r="54">
          <cell r="A54" t="str">
            <v>BC.US.BORDER</v>
          </cell>
        </row>
        <row r="55">
          <cell r="A55" t="str">
            <v>BCHA.INT.SYS</v>
          </cell>
        </row>
        <row r="56">
          <cell r="A56" t="str">
            <v>BCHA.INTERNL</v>
          </cell>
        </row>
        <row r="57">
          <cell r="A57" t="str">
            <v>BCHA.LM.SYS</v>
          </cell>
        </row>
        <row r="58">
          <cell r="A58" t="str">
            <v>BCHA.LOSSES</v>
          </cell>
        </row>
        <row r="59">
          <cell r="A59" t="str">
            <v>BCHA.NTWK.LD</v>
          </cell>
        </row>
        <row r="60">
          <cell r="A60" t="str">
            <v>BCHA.SEL.LD</v>
          </cell>
        </row>
        <row r="61">
          <cell r="A61" t="str">
            <v>BCS.ORCH449</v>
          </cell>
        </row>
        <row r="62">
          <cell r="A62" t="str">
            <v>BCS.ROED449</v>
          </cell>
        </row>
        <row r="63">
          <cell r="A63" t="str">
            <v>BCSYS</v>
          </cell>
        </row>
        <row r="64">
          <cell r="A64" t="str">
            <v>BEAST</v>
          </cell>
        </row>
        <row r="65">
          <cell r="A65" t="str">
            <v>BELN</v>
          </cell>
        </row>
        <row r="66">
          <cell r="A66" t="str">
            <v>Benton</v>
          </cell>
        </row>
        <row r="67">
          <cell r="A67" t="str">
            <v>BentonREA</v>
          </cell>
        </row>
        <row r="68">
          <cell r="A68" t="str">
            <v>BERGIN115</v>
          </cell>
        </row>
        <row r="69">
          <cell r="A69" t="str">
            <v>Bethel</v>
          </cell>
        </row>
        <row r="70">
          <cell r="A70" t="str">
            <v>BeverlyPark</v>
          </cell>
        </row>
        <row r="71">
          <cell r="A71" t="str">
            <v>BHCE</v>
          </cell>
        </row>
        <row r="72">
          <cell r="A72" t="str">
            <v>BICKNELL230</v>
          </cell>
        </row>
        <row r="73">
          <cell r="A73" t="str">
            <v>BIGBEND</v>
          </cell>
        </row>
        <row r="74">
          <cell r="A74" t="str">
            <v>BigEddy</v>
          </cell>
        </row>
        <row r="75">
          <cell r="A75" t="str">
            <v>BigFork</v>
          </cell>
        </row>
        <row r="76">
          <cell r="A76" t="str">
            <v>BigHorn2</v>
          </cell>
        </row>
        <row r="77">
          <cell r="A77" t="str">
            <v>Biglow</v>
          </cell>
        </row>
        <row r="78">
          <cell r="A78" t="str">
            <v>BiglowLD</v>
          </cell>
        </row>
        <row r="79">
          <cell r="A79" t="str">
            <v>BKB</v>
          </cell>
        </row>
        <row r="80">
          <cell r="A80" t="str">
            <v>BLACKMESA230</v>
          </cell>
        </row>
        <row r="81">
          <cell r="A81" t="str">
            <v>BLAINE</v>
          </cell>
        </row>
        <row r="82">
          <cell r="A82" t="str">
            <v>BLLK</v>
          </cell>
        </row>
        <row r="83">
          <cell r="A83" t="str">
            <v>BLUE</v>
          </cell>
        </row>
        <row r="84">
          <cell r="A84" t="str">
            <v>BLY1_KNB1</v>
          </cell>
        </row>
        <row r="85">
          <cell r="A85" t="str">
            <v>BLY2_KNB2</v>
          </cell>
        </row>
        <row r="86">
          <cell r="A86" t="str">
            <v>BLYTHE161</v>
          </cell>
        </row>
        <row r="87">
          <cell r="A87" t="str">
            <v>BMGS</v>
          </cell>
        </row>
        <row r="88">
          <cell r="A88" t="str">
            <v>BMPR</v>
          </cell>
        </row>
        <row r="89">
          <cell r="A89" t="str">
            <v>Boardman</v>
          </cell>
        </row>
        <row r="90">
          <cell r="A90" t="str">
            <v>Boardman115</v>
          </cell>
        </row>
        <row r="91">
          <cell r="A91" t="str">
            <v>BODO</v>
          </cell>
        </row>
        <row r="92">
          <cell r="A92" t="str">
            <v>BOEING449</v>
          </cell>
        </row>
        <row r="93">
          <cell r="A93" t="str">
            <v>BONNEYBRO115</v>
          </cell>
        </row>
        <row r="94">
          <cell r="A94" t="str">
            <v>BOON</v>
          </cell>
        </row>
        <row r="95">
          <cell r="A95" t="str">
            <v>BORA</v>
          </cell>
        </row>
        <row r="96">
          <cell r="A96" t="str">
            <v>Boundary</v>
          </cell>
        </row>
        <row r="97">
          <cell r="A97" t="str">
            <v>BOYD</v>
          </cell>
        </row>
        <row r="98">
          <cell r="A98" t="str">
            <v>BOZ</v>
          </cell>
        </row>
        <row r="99">
          <cell r="A99" t="str">
            <v>BPAGEN</v>
          </cell>
        </row>
        <row r="100">
          <cell r="A100" t="str">
            <v>BPAPower</v>
          </cell>
        </row>
        <row r="101">
          <cell r="A101" t="str">
            <v>BPAPUNSCHD</v>
          </cell>
        </row>
        <row r="102">
          <cell r="A102" t="str">
            <v>BPASID</v>
          </cell>
        </row>
        <row r="103">
          <cell r="A103" t="str">
            <v>BPAT.CHPD</v>
          </cell>
        </row>
        <row r="104">
          <cell r="A104" t="str">
            <v>BPAT.DOPD</v>
          </cell>
        </row>
        <row r="105">
          <cell r="A105" t="str">
            <v>BPAT.GCPD</v>
          </cell>
        </row>
        <row r="106">
          <cell r="A106" t="str">
            <v>BPAT.NWMT</v>
          </cell>
        </row>
        <row r="107">
          <cell r="A107" t="str">
            <v>BPAT.PACW</v>
          </cell>
        </row>
        <row r="108">
          <cell r="A108" t="str">
            <v>BPAT.PGE</v>
          </cell>
        </row>
        <row r="109">
          <cell r="A109" t="str">
            <v>BPAT.PSEI</v>
          </cell>
        </row>
        <row r="110">
          <cell r="A110" t="str">
            <v>BPAT.SCL</v>
          </cell>
        </row>
        <row r="111">
          <cell r="A111" t="str">
            <v>BPAT.TPU</v>
          </cell>
        </row>
        <row r="112">
          <cell r="A112" t="str">
            <v>BPAT_Test</v>
          </cell>
        </row>
        <row r="113">
          <cell r="A113" t="str">
            <v>BPAT-CA-DEFAULT</v>
          </cell>
        </row>
        <row r="114">
          <cell r="A114" t="str">
            <v>BPATPUD</v>
          </cell>
        </row>
        <row r="115">
          <cell r="A115" t="str">
            <v>BPATRes</v>
          </cell>
        </row>
        <row r="116">
          <cell r="A116" t="str">
            <v>BPCherryPt</v>
          </cell>
        </row>
        <row r="117">
          <cell r="A117" t="str">
            <v>BPREFINRY449</v>
          </cell>
        </row>
        <row r="118">
          <cell r="A118" t="str">
            <v>BRAW1</v>
          </cell>
        </row>
        <row r="119">
          <cell r="A119" t="str">
            <v>BRDY</v>
          </cell>
        </row>
        <row r="120">
          <cell r="A120" t="str">
            <v>BROADVIEW</v>
          </cell>
        </row>
        <row r="121">
          <cell r="A121" t="str">
            <v>BRSS</v>
          </cell>
        </row>
        <row r="122">
          <cell r="A122" t="str">
            <v>BRVD</v>
          </cell>
        </row>
        <row r="123">
          <cell r="A123" t="str">
            <v>BSAN</v>
          </cell>
        </row>
        <row r="124">
          <cell r="A124" t="str">
            <v>BTHD</v>
          </cell>
        </row>
        <row r="125">
          <cell r="A125" t="str">
            <v>BUCKEYE230</v>
          </cell>
        </row>
        <row r="126">
          <cell r="A126" t="str">
            <v>BURBSYSTEM</v>
          </cell>
        </row>
        <row r="127">
          <cell r="A127" t="str">
            <v>BURL</v>
          </cell>
        </row>
        <row r="128">
          <cell r="A128" t="str">
            <v>BW230</v>
          </cell>
        </row>
        <row r="129">
          <cell r="A129" t="str">
            <v>BWAT</v>
          </cell>
        </row>
        <row r="130">
          <cell r="A130" t="str">
            <v>CABA</v>
          </cell>
        </row>
        <row r="131">
          <cell r="A131" t="str">
            <v>CALRIDGE</v>
          </cell>
        </row>
        <row r="132">
          <cell r="A132" t="str">
            <v>CANYONFERRY</v>
          </cell>
        </row>
        <row r="133">
          <cell r="A133" t="str">
            <v>CaptainJack</v>
          </cell>
        </row>
        <row r="134">
          <cell r="A134" t="str">
            <v>CARRDRAW</v>
          </cell>
        </row>
        <row r="135">
          <cell r="A135" t="str">
            <v>CASCADE</v>
          </cell>
        </row>
        <row r="136">
          <cell r="A136" t="str">
            <v>CCI</v>
          </cell>
        </row>
        <row r="137">
          <cell r="A137" t="str">
            <v>CCSF.SYSTEM</v>
          </cell>
        </row>
        <row r="138">
          <cell r="A138" t="str">
            <v>CCW</v>
          </cell>
        </row>
        <row r="139">
          <cell r="A139" t="str">
            <v>CDEL</v>
          </cell>
        </row>
        <row r="140">
          <cell r="A140" t="str">
            <v>CEDAR</v>
          </cell>
        </row>
        <row r="141">
          <cell r="A141" t="str">
            <v>CEDARFALLGEN</v>
          </cell>
        </row>
        <row r="142">
          <cell r="A142" t="str">
            <v>CEDARMTN500</v>
          </cell>
        </row>
        <row r="143">
          <cell r="A143" t="str">
            <v>Central</v>
          </cell>
        </row>
        <row r="144">
          <cell r="A144" t="str">
            <v>Centralia</v>
          </cell>
        </row>
        <row r="145">
          <cell r="A145" t="str">
            <v>CentraliaBR</v>
          </cell>
        </row>
        <row r="146">
          <cell r="A146" t="str">
            <v>CENTRALIACTY</v>
          </cell>
        </row>
        <row r="147">
          <cell r="A147" t="str">
            <v>CentraliaLD</v>
          </cell>
        </row>
        <row r="148">
          <cell r="A148" t="str">
            <v>CENTRALLINCN</v>
          </cell>
        </row>
        <row r="149">
          <cell r="A149" t="str">
            <v>CFEROA</v>
          </cell>
        </row>
        <row r="150">
          <cell r="A150" t="str">
            <v>CFETIJ</v>
          </cell>
        </row>
        <row r="151">
          <cell r="A151" t="str">
            <v>CGUL</v>
          </cell>
        </row>
        <row r="152">
          <cell r="A152" t="str">
            <v>CHAR</v>
          </cell>
        </row>
        <row r="153">
          <cell r="A153" t="str">
            <v>ChehalisPrLD</v>
          </cell>
        </row>
        <row r="154">
          <cell r="A154" t="str">
            <v>ChehalisPwr</v>
          </cell>
        </row>
        <row r="155">
          <cell r="A155" t="str">
            <v>CHELAN.AVA</v>
          </cell>
        </row>
        <row r="156">
          <cell r="A156" t="str">
            <v>CHOLLA230</v>
          </cell>
        </row>
        <row r="157">
          <cell r="A157" t="str">
            <v>CHOLLA345</v>
          </cell>
        </row>
        <row r="158">
          <cell r="A158" t="str">
            <v>CHOLLA500</v>
          </cell>
        </row>
        <row r="159">
          <cell r="A159" t="str">
            <v>CHOLLA69</v>
          </cell>
        </row>
        <row r="160">
          <cell r="A160" t="str">
            <v>CHPD</v>
          </cell>
        </row>
        <row r="161">
          <cell r="A161" t="str">
            <v>Clallam</v>
          </cell>
        </row>
        <row r="162">
          <cell r="A162" t="str">
            <v>CLAP</v>
          </cell>
        </row>
        <row r="163">
          <cell r="A163" t="str">
            <v>Clark</v>
          </cell>
        </row>
        <row r="164">
          <cell r="A164" t="str">
            <v>Clatskanie</v>
          </cell>
        </row>
        <row r="165">
          <cell r="A165" t="str">
            <v>CLAY</v>
          </cell>
        </row>
        <row r="166">
          <cell r="A166" t="str">
            <v>CLGN</v>
          </cell>
        </row>
        <row r="167">
          <cell r="A167" t="str">
            <v>CLYMER</v>
          </cell>
        </row>
        <row r="168">
          <cell r="A168" t="str">
            <v>COACH2</v>
          </cell>
        </row>
        <row r="169">
          <cell r="A169" t="str">
            <v>COBH</v>
          </cell>
        </row>
        <row r="170">
          <cell r="A170" t="str">
            <v>CoffinButte2</v>
          </cell>
        </row>
        <row r="171">
          <cell r="A171" t="str">
            <v>CO-GREEN</v>
          </cell>
        </row>
        <row r="172">
          <cell r="A172" t="str">
            <v>COL</v>
          </cell>
        </row>
        <row r="173">
          <cell r="A173" t="str">
            <v>ColFallsAlum</v>
          </cell>
        </row>
        <row r="174">
          <cell r="A174" t="str">
            <v>COLL</v>
          </cell>
        </row>
        <row r="175">
          <cell r="A175" t="str">
            <v>ColRidge</v>
          </cell>
        </row>
        <row r="176">
          <cell r="A176" t="str">
            <v>COLSTRIP</v>
          </cell>
        </row>
        <row r="177">
          <cell r="A177" t="str">
            <v>Columbia230</v>
          </cell>
        </row>
        <row r="178">
          <cell r="A178" t="str">
            <v>COLUMBIAREA</v>
          </cell>
        </row>
        <row r="179">
          <cell r="A179" t="str">
            <v>COMA</v>
          </cell>
        </row>
        <row r="180">
          <cell r="A180" t="str">
            <v>COMBINEHILLS</v>
          </cell>
        </row>
        <row r="181">
          <cell r="A181" t="str">
            <v>CondonWind</v>
          </cell>
        </row>
        <row r="182">
          <cell r="A182" t="str">
            <v>CONT.NW449</v>
          </cell>
        </row>
        <row r="183">
          <cell r="A183" t="str">
            <v>COOLIDGE</v>
          </cell>
        </row>
        <row r="184">
          <cell r="A184" t="str">
            <v>COOSPAC</v>
          </cell>
        </row>
        <row r="185">
          <cell r="A185" t="str">
            <v>COPPER230</v>
          </cell>
        </row>
        <row r="186">
          <cell r="A186" t="str">
            <v>CORONADO500</v>
          </cell>
        </row>
        <row r="187">
          <cell r="A187" t="str">
            <v>CORONADO69</v>
          </cell>
        </row>
        <row r="188">
          <cell r="A188" t="str">
            <v>Cowlitz</v>
          </cell>
        </row>
        <row r="189">
          <cell r="A189" t="str">
            <v>COYOTE115</v>
          </cell>
        </row>
        <row r="190">
          <cell r="A190" t="str">
            <v>CoyoteSprng1</v>
          </cell>
        </row>
        <row r="191">
          <cell r="A191" t="str">
            <v>CoyoteSprng2</v>
          </cell>
        </row>
        <row r="192">
          <cell r="A192" t="str">
            <v>COYSPR</v>
          </cell>
        </row>
        <row r="193">
          <cell r="A193" t="str">
            <v>CRAG</v>
          </cell>
        </row>
        <row r="194">
          <cell r="A194" t="str">
            <v>CRCSYS</v>
          </cell>
        </row>
        <row r="195">
          <cell r="A195" t="str">
            <v>CRG</v>
          </cell>
        </row>
        <row r="196">
          <cell r="A196" t="str">
            <v>CRGBUS5</v>
          </cell>
        </row>
        <row r="197">
          <cell r="A197" t="str">
            <v>Crossover</v>
          </cell>
        </row>
        <row r="198">
          <cell r="A198" t="str">
            <v>CRYSTAL500</v>
          </cell>
        </row>
        <row r="199">
          <cell r="A199" t="str">
            <v>CSPPGEN</v>
          </cell>
        </row>
        <row r="200">
          <cell r="A200" t="str">
            <v>CSUSYSTEM</v>
          </cell>
        </row>
        <row r="201">
          <cell r="A201" t="str">
            <v>CTW230</v>
          </cell>
        </row>
        <row r="202">
          <cell r="A202" t="str">
            <v>CVPGen</v>
          </cell>
        </row>
        <row r="203">
          <cell r="A203" t="str">
            <v>DALREED</v>
          </cell>
        </row>
        <row r="204">
          <cell r="A204" t="str">
            <v>DAVIS230</v>
          </cell>
        </row>
        <row r="205">
          <cell r="A205" t="str">
            <v>DEAA</v>
          </cell>
        </row>
        <row r="206">
          <cell r="A206" t="str">
            <v>DEER_CREEK</v>
          </cell>
        </row>
        <row r="207">
          <cell r="A207" t="str">
            <v>DELTA</v>
          </cell>
        </row>
        <row r="208">
          <cell r="A208" t="str">
            <v>DeMoss</v>
          </cell>
        </row>
        <row r="209">
          <cell r="A209" t="str">
            <v>DemossPac</v>
          </cell>
        </row>
        <row r="210">
          <cell r="A210" t="str">
            <v>DESERTBASIN</v>
          </cell>
        </row>
        <row r="211">
          <cell r="A211" t="str">
            <v>DESPWR</v>
          </cell>
        </row>
        <row r="212">
          <cell r="A212" t="str">
            <v>DEVERS230</v>
          </cell>
        </row>
        <row r="213">
          <cell r="A213" t="str">
            <v>DEVERS500</v>
          </cell>
        </row>
        <row r="214">
          <cell r="A214" t="str">
            <v>DISCBAY</v>
          </cell>
        </row>
        <row r="215">
          <cell r="A215" t="str">
            <v>DJ</v>
          </cell>
        </row>
        <row r="216">
          <cell r="A216" t="str">
            <v>DONAANA115</v>
          </cell>
        </row>
        <row r="217">
          <cell r="A217" t="str">
            <v>DOPD.CHPD</v>
          </cell>
        </row>
        <row r="218">
          <cell r="A218" t="str">
            <v>DOSCONDAD230</v>
          </cell>
        </row>
        <row r="219">
          <cell r="A219" t="str">
            <v>DRNCH</v>
          </cell>
        </row>
        <row r="220">
          <cell r="A220" t="str">
            <v>DRYCREEK</v>
          </cell>
        </row>
        <row r="221">
          <cell r="A221" t="str">
            <v>DRYFORK</v>
          </cell>
        </row>
        <row r="222">
          <cell r="A222" t="str">
            <v>DRYLAKEEAST</v>
          </cell>
        </row>
        <row r="223">
          <cell r="A223" t="str">
            <v>DRYLAKEWEST</v>
          </cell>
        </row>
        <row r="224">
          <cell r="A224" t="str">
            <v>DS2</v>
          </cell>
        </row>
        <row r="225">
          <cell r="A225" t="str">
            <v>DURA</v>
          </cell>
        </row>
        <row r="226">
          <cell r="A226" t="str">
            <v>EAST</v>
          </cell>
        </row>
        <row r="227">
          <cell r="A227" t="str">
            <v>EASTGEN</v>
          </cell>
        </row>
        <row r="228">
          <cell r="A228" t="str">
            <v>ECSS</v>
          </cell>
        </row>
        <row r="229">
          <cell r="A229" t="str">
            <v>EDDY230</v>
          </cell>
        </row>
        <row r="230">
          <cell r="A230" t="str">
            <v>EDDY345</v>
          </cell>
        </row>
        <row r="231">
          <cell r="A231" t="str">
            <v>EE1</v>
          </cell>
        </row>
        <row r="232">
          <cell r="A232" t="str">
            <v>EE2</v>
          </cell>
        </row>
        <row r="233">
          <cell r="A233" t="str">
            <v>EGAluminum</v>
          </cell>
        </row>
        <row r="234">
          <cell r="A234" t="str">
            <v>EIPOD</v>
          </cell>
        </row>
        <row r="235">
          <cell r="A235" t="str">
            <v>EIPOR</v>
          </cell>
        </row>
        <row r="236">
          <cell r="A236" t="str">
            <v>ELBU</v>
          </cell>
        </row>
        <row r="237">
          <cell r="A237" t="str">
            <v>ELD230SYS</v>
          </cell>
        </row>
        <row r="238">
          <cell r="A238" t="str">
            <v>ELD500SYS</v>
          </cell>
        </row>
        <row r="239">
          <cell r="A239" t="str">
            <v>ELDORADO230</v>
          </cell>
        </row>
        <row r="240">
          <cell r="A240" t="str">
            <v>ELDORADO500</v>
          </cell>
        </row>
        <row r="241">
          <cell r="A241" t="str">
            <v>Ellensburg</v>
          </cell>
        </row>
        <row r="242">
          <cell r="A242" t="str">
            <v>ELM</v>
          </cell>
        </row>
        <row r="243">
          <cell r="A243" t="str">
            <v>ELPA</v>
          </cell>
        </row>
        <row r="244">
          <cell r="A244" t="str">
            <v>ELV230</v>
          </cell>
        </row>
        <row r="245">
          <cell r="A245" t="str">
            <v>Emerald</v>
          </cell>
        </row>
        <row r="246">
          <cell r="A246" t="str">
            <v>EnergyNW</v>
          </cell>
        </row>
        <row r="247">
          <cell r="A247" t="str">
            <v>ENPR</v>
          </cell>
        </row>
        <row r="248">
          <cell r="A248" t="str">
            <v>ENPRISE.PUMP</v>
          </cell>
        </row>
        <row r="249">
          <cell r="A249" t="str">
            <v>EPE</v>
          </cell>
        </row>
        <row r="250">
          <cell r="A250" t="str">
            <v>EPE.CFE.JREZ</v>
          </cell>
        </row>
        <row r="251">
          <cell r="A251" t="str">
            <v>EPE.LOCALGEN</v>
          </cell>
        </row>
        <row r="252">
          <cell r="A252" t="str">
            <v>EPE.RESLOAD</v>
          </cell>
        </row>
        <row r="253">
          <cell r="A253" t="str">
            <v>EQUILON449</v>
          </cell>
        </row>
        <row r="254">
          <cell r="A254" t="str">
            <v>ETA115</v>
          </cell>
        </row>
        <row r="255">
          <cell r="A255" t="str">
            <v>EWEB</v>
          </cell>
        </row>
        <row r="256">
          <cell r="A256" t="str">
            <v>FALLRIVER</v>
          </cell>
        </row>
        <row r="257">
          <cell r="A257" t="str">
            <v>FBC.LAM.LD</v>
          </cell>
        </row>
        <row r="258">
          <cell r="A258" t="str">
            <v>FBC.OK.LD</v>
          </cell>
        </row>
        <row r="259">
          <cell r="A259" t="str">
            <v>FBC.PRI.LD</v>
          </cell>
        </row>
        <row r="260">
          <cell r="A260" t="str">
            <v>FERNDAL.PUMP</v>
          </cell>
        </row>
        <row r="261">
          <cell r="A261" t="str">
            <v>FGE</v>
          </cell>
        </row>
        <row r="262">
          <cell r="A262" t="str">
            <v>FinleyGen</v>
          </cell>
        </row>
        <row r="263">
          <cell r="A263" t="str">
            <v>FIY230</v>
          </cell>
        </row>
        <row r="264">
          <cell r="A264" t="str">
            <v>Flathead</v>
          </cell>
        </row>
        <row r="265">
          <cell r="A265" t="str">
            <v>FLN230</v>
          </cell>
        </row>
        <row r="266">
          <cell r="A266" t="str">
            <v>FLUP</v>
          </cell>
        </row>
        <row r="267">
          <cell r="A267" t="str">
            <v>FOL230</v>
          </cell>
        </row>
        <row r="268">
          <cell r="A268" t="str">
            <v>FON</v>
          </cell>
        </row>
        <row r="269">
          <cell r="A269" t="str">
            <v>ForestGrove</v>
          </cell>
        </row>
        <row r="270">
          <cell r="A270" t="str">
            <v>FOURCORNE230</v>
          </cell>
        </row>
        <row r="271">
          <cell r="A271" t="str">
            <v>FOURCORNE345</v>
          </cell>
        </row>
        <row r="272">
          <cell r="A272" t="str">
            <v>FOURCORNE500</v>
          </cell>
        </row>
        <row r="273">
          <cell r="A273" t="str">
            <v>FOURCORNE69</v>
          </cell>
        </row>
        <row r="274">
          <cell r="A274" t="str">
            <v>Franklin</v>
          </cell>
        </row>
        <row r="275">
          <cell r="A275" t="str">
            <v>FredricksoLD</v>
          </cell>
        </row>
        <row r="276">
          <cell r="A276" t="str">
            <v>Fredrickson</v>
          </cell>
        </row>
        <row r="277">
          <cell r="A277" t="str">
            <v>FrkPasGen</v>
          </cell>
        </row>
        <row r="278">
          <cell r="A278" t="str">
            <v>FULLER</v>
          </cell>
        </row>
        <row r="279">
          <cell r="A279" t="str">
            <v>FULLER115</v>
          </cell>
        </row>
        <row r="280">
          <cell r="A280" t="str">
            <v>FVAL</v>
          </cell>
        </row>
        <row r="281">
          <cell r="A281" t="str">
            <v>FWNP</v>
          </cell>
        </row>
        <row r="282">
          <cell r="A282" t="str">
            <v>GALLEGOS115</v>
          </cell>
        </row>
        <row r="283">
          <cell r="A283" t="str">
            <v>GALLUP1</v>
          </cell>
        </row>
        <row r="284">
          <cell r="A284" t="str">
            <v>GAR230NWMT</v>
          </cell>
        </row>
        <row r="285">
          <cell r="A285" t="str">
            <v>Garrison</v>
          </cell>
        </row>
        <row r="286">
          <cell r="A286" t="str">
            <v>GAVILANPK230</v>
          </cell>
        </row>
        <row r="287">
          <cell r="A287" t="str">
            <v>GCPD</v>
          </cell>
        </row>
        <row r="288">
          <cell r="A288" t="str">
            <v>GCPD.RoadM</v>
          </cell>
        </row>
        <row r="289">
          <cell r="A289" t="str">
            <v>GCPHA</v>
          </cell>
        </row>
        <row r="290">
          <cell r="A290" t="str">
            <v>GENE</v>
          </cell>
        </row>
        <row r="291">
          <cell r="A291" t="str">
            <v>GHPUD</v>
          </cell>
        </row>
        <row r="292">
          <cell r="A292" t="str">
            <v>GILA161</v>
          </cell>
        </row>
        <row r="293">
          <cell r="A293" t="str">
            <v>GILA230</v>
          </cell>
        </row>
        <row r="294">
          <cell r="A294" t="str">
            <v>GILA69</v>
          </cell>
        </row>
        <row r="295">
          <cell r="A295" t="str">
            <v>GILABEND230</v>
          </cell>
        </row>
        <row r="296">
          <cell r="A296" t="str">
            <v>GILARIVER500</v>
          </cell>
        </row>
        <row r="297">
          <cell r="A297" t="str">
            <v>GJCT</v>
          </cell>
        </row>
        <row r="298">
          <cell r="A298" t="str">
            <v>GLAD</v>
          </cell>
        </row>
        <row r="299">
          <cell r="A299" t="str">
            <v>GLAD115</v>
          </cell>
        </row>
        <row r="300">
          <cell r="A300" t="str">
            <v>GLADE115</v>
          </cell>
        </row>
        <row r="301">
          <cell r="A301" t="str">
            <v>GLENCANYON1</v>
          </cell>
        </row>
        <row r="302">
          <cell r="A302" t="str">
            <v>GLENCANYON2</v>
          </cell>
        </row>
        <row r="303">
          <cell r="A303" t="str">
            <v>GLENCANYON3</v>
          </cell>
        </row>
        <row r="304">
          <cell r="A304" t="str">
            <v>GLENCANYON69</v>
          </cell>
        </row>
        <row r="305">
          <cell r="A305" t="str">
            <v>GLWND1</v>
          </cell>
        </row>
        <row r="306">
          <cell r="A306" t="str">
            <v>GLWND2</v>
          </cell>
        </row>
        <row r="307">
          <cell r="A307" t="str">
            <v>GMS.MCA.REV</v>
          </cell>
        </row>
        <row r="308">
          <cell r="A308" t="str">
            <v>GoldendalCPN</v>
          </cell>
        </row>
        <row r="309">
          <cell r="A309" t="str">
            <v>Goldendale</v>
          </cell>
        </row>
        <row r="310">
          <cell r="A310" t="str">
            <v>GoldendaleAC</v>
          </cell>
        </row>
        <row r="311">
          <cell r="A311" t="str">
            <v>GON.IPP</v>
          </cell>
        </row>
        <row r="312">
          <cell r="A312" t="str">
            <v>GON.PAV</v>
          </cell>
        </row>
        <row r="313">
          <cell r="A313" t="str">
            <v>GOODNOEH1LD</v>
          </cell>
        </row>
        <row r="314">
          <cell r="A314" t="str">
            <v>GOODNOEHILL1</v>
          </cell>
        </row>
        <row r="315">
          <cell r="A315" t="str">
            <v>GOULD1</v>
          </cell>
        </row>
        <row r="316">
          <cell r="A316" t="str">
            <v>GOULD2</v>
          </cell>
        </row>
        <row r="317">
          <cell r="A317" t="str">
            <v>GPTOLEDO</v>
          </cell>
        </row>
        <row r="318">
          <cell r="A318" t="str">
            <v>GRANT.AVA</v>
          </cell>
        </row>
        <row r="319">
          <cell r="A319" t="str">
            <v>GREATFALLS</v>
          </cell>
        </row>
        <row r="320">
          <cell r="A320" t="str">
            <v>GREENLEE345</v>
          </cell>
        </row>
        <row r="321">
          <cell r="A321" t="str">
            <v>GRENLESWT345</v>
          </cell>
        </row>
        <row r="322">
          <cell r="A322" t="str">
            <v>Gresham</v>
          </cell>
        </row>
        <row r="323">
          <cell r="A323" t="str">
            <v>GRIFFITH230</v>
          </cell>
        </row>
        <row r="324">
          <cell r="A324" t="str">
            <v>GRIFFITH69</v>
          </cell>
        </row>
        <row r="325">
          <cell r="A325" t="str">
            <v>Grizzly</v>
          </cell>
        </row>
        <row r="326">
          <cell r="A326" t="str">
            <v>GSHN</v>
          </cell>
        </row>
        <row r="327">
          <cell r="A327" t="str">
            <v>GTFALLSNWMT</v>
          </cell>
        </row>
        <row r="328">
          <cell r="A328" t="str">
            <v>GUADALUPE345</v>
          </cell>
        </row>
        <row r="329">
          <cell r="A329" t="str">
            <v>H500</v>
          </cell>
        </row>
        <row r="330">
          <cell r="A330" t="str">
            <v>HA230</v>
          </cell>
        </row>
        <row r="331">
          <cell r="A331" t="str">
            <v>HA345</v>
          </cell>
        </row>
        <row r="332">
          <cell r="A332" t="str">
            <v>HA500</v>
          </cell>
        </row>
        <row r="333">
          <cell r="A333" t="str">
            <v>HACKBERRY230</v>
          </cell>
        </row>
        <row r="334">
          <cell r="A334" t="str">
            <v>HAIWEE</v>
          </cell>
        </row>
        <row r="335">
          <cell r="A335" t="str">
            <v>HARDIN</v>
          </cell>
        </row>
        <row r="336">
          <cell r="A336" t="str">
            <v>Harney</v>
          </cell>
        </row>
        <row r="337">
          <cell r="A337" t="str">
            <v>HarvestWind</v>
          </cell>
        </row>
        <row r="338">
          <cell r="A338" t="str">
            <v>HayCanyon</v>
          </cell>
        </row>
        <row r="339">
          <cell r="A339" t="str">
            <v>HayCanyonLD</v>
          </cell>
        </row>
        <row r="340">
          <cell r="A340" t="str">
            <v>HAYDEN115</v>
          </cell>
        </row>
        <row r="341">
          <cell r="A341" t="str">
            <v>HBRSOUTH</v>
          </cell>
        </row>
        <row r="342">
          <cell r="A342" t="str">
            <v>HCPR</v>
          </cell>
        </row>
        <row r="343">
          <cell r="A343" t="str">
            <v>HDN</v>
          </cell>
        </row>
        <row r="344">
          <cell r="A344" t="str">
            <v>HEADGATEROCK</v>
          </cell>
        </row>
        <row r="345">
          <cell r="A345" t="str">
            <v>HEBER69</v>
          </cell>
        </row>
        <row r="346">
          <cell r="A346" t="str">
            <v>HEBERSOUTH1</v>
          </cell>
        </row>
        <row r="347">
          <cell r="A347" t="str">
            <v>Heppner</v>
          </cell>
        </row>
        <row r="348">
          <cell r="A348" t="str">
            <v>HermistCPNLD</v>
          </cell>
        </row>
        <row r="349">
          <cell r="A349" t="str">
            <v>HermistonCPN</v>
          </cell>
        </row>
        <row r="350">
          <cell r="A350" t="str">
            <v>HermistonGen</v>
          </cell>
        </row>
        <row r="351">
          <cell r="A351" t="str">
            <v>HERN</v>
          </cell>
        </row>
        <row r="352">
          <cell r="A352" t="str">
            <v>HERN6</v>
          </cell>
        </row>
        <row r="353">
          <cell r="A353" t="str">
            <v>HGC</v>
          </cell>
        </row>
        <row r="354">
          <cell r="A354" t="str">
            <v>HGMA</v>
          </cell>
        </row>
        <row r="355">
          <cell r="A355" t="str">
            <v>HIDALGO115</v>
          </cell>
        </row>
        <row r="356">
          <cell r="A356" t="str">
            <v>HIDALGO345</v>
          </cell>
        </row>
        <row r="357">
          <cell r="A357" t="str">
            <v>HIGHLINE230</v>
          </cell>
        </row>
        <row r="358">
          <cell r="A358" t="str">
            <v>HILLTOP230</v>
          </cell>
        </row>
        <row r="359">
          <cell r="A359" t="str">
            <v>Hilltop345</v>
          </cell>
        </row>
        <row r="360">
          <cell r="A360" t="str">
            <v>HJ</v>
          </cell>
        </row>
        <row r="361">
          <cell r="A361" t="str">
            <v>HMWY</v>
          </cell>
        </row>
        <row r="362">
          <cell r="A362" t="str">
            <v>HNLK</v>
          </cell>
        </row>
        <row r="363">
          <cell r="A363" t="str">
            <v>HOGBACK</v>
          </cell>
        </row>
        <row r="364">
          <cell r="A364" t="str">
            <v>HOLLOMAN115</v>
          </cell>
        </row>
        <row r="365">
          <cell r="A365" t="str">
            <v>HOLLYWOOD115</v>
          </cell>
        </row>
        <row r="366">
          <cell r="A366" t="str">
            <v>HoodRiver</v>
          </cell>
        </row>
        <row r="367">
          <cell r="A367" t="str">
            <v>HOOVER230</v>
          </cell>
        </row>
        <row r="368">
          <cell r="A368" t="str">
            <v>Hopkins</v>
          </cell>
        </row>
        <row r="369">
          <cell r="A369" t="str">
            <v>HopkinsRidge</v>
          </cell>
        </row>
        <row r="370">
          <cell r="A370" t="str">
            <v>HrmistnCPNBS</v>
          </cell>
        </row>
        <row r="371">
          <cell r="A371" t="str">
            <v>HSP</v>
          </cell>
        </row>
        <row r="372">
          <cell r="A372" t="str">
            <v>HTSP</v>
          </cell>
        </row>
        <row r="373">
          <cell r="A373" t="str">
            <v>HTSP.AVA</v>
          </cell>
        </row>
        <row r="374">
          <cell r="A374" t="str">
            <v>HTSPNWMT</v>
          </cell>
        </row>
        <row r="375">
          <cell r="A375" t="str">
            <v>HUNTER</v>
          </cell>
        </row>
        <row r="376">
          <cell r="A376" t="str">
            <v>HUR230</v>
          </cell>
        </row>
        <row r="377">
          <cell r="A377" t="str">
            <v>HURR</v>
          </cell>
        </row>
        <row r="378">
          <cell r="A378" t="str">
            <v>IDNW</v>
          </cell>
        </row>
        <row r="379">
          <cell r="A379" t="str">
            <v>INEL</v>
          </cell>
        </row>
        <row r="380">
          <cell r="A380" t="str">
            <v>INT</v>
          </cell>
        </row>
        <row r="381">
          <cell r="A381" t="str">
            <v>INTEL449</v>
          </cell>
        </row>
        <row r="382">
          <cell r="A382" t="str">
            <v>INYO</v>
          </cell>
        </row>
        <row r="383">
          <cell r="A383" t="str">
            <v>IPCO</v>
          </cell>
        </row>
        <row r="384">
          <cell r="A384" t="str">
            <v>IPCOEAST</v>
          </cell>
        </row>
        <row r="385">
          <cell r="A385" t="str">
            <v>IPCOGEN</v>
          </cell>
        </row>
        <row r="386">
          <cell r="A386" t="str">
            <v>IPCOLOSS</v>
          </cell>
        </row>
        <row r="387">
          <cell r="A387" t="str">
            <v>IPCOSID</v>
          </cell>
        </row>
        <row r="388">
          <cell r="A388" t="str">
            <v>IPP</v>
          </cell>
        </row>
        <row r="389">
          <cell r="A389" t="str">
            <v>IPPgen</v>
          </cell>
        </row>
        <row r="390">
          <cell r="A390" t="str">
            <v>IPPUTAH</v>
          </cell>
        </row>
        <row r="391">
          <cell r="A391" t="str">
            <v>IRVINGTON138</v>
          </cell>
        </row>
        <row r="392">
          <cell r="A392" t="str">
            <v>IV230KV</v>
          </cell>
        </row>
        <row r="393">
          <cell r="A393" t="str">
            <v>IVGEO</v>
          </cell>
        </row>
        <row r="394">
          <cell r="A394" t="str">
            <v>IVGOULD</v>
          </cell>
        </row>
        <row r="395">
          <cell r="A395" t="str">
            <v>IVLY2</v>
          </cell>
        </row>
        <row r="396">
          <cell r="A396" t="str">
            <v>IVLY5</v>
          </cell>
        </row>
        <row r="397">
          <cell r="A397" t="str">
            <v>IVRR</v>
          </cell>
        </row>
        <row r="398">
          <cell r="A398" t="str">
            <v>IVSS5</v>
          </cell>
        </row>
        <row r="399">
          <cell r="A399" t="str">
            <v>IVTURBO</v>
          </cell>
        </row>
        <row r="400">
          <cell r="A400" t="str">
            <v>JBSN</v>
          </cell>
        </row>
        <row r="401">
          <cell r="A401" t="str">
            <v>JBWT</v>
          </cell>
        </row>
        <row r="402">
          <cell r="A402" t="str">
            <v>JEFF</v>
          </cell>
        </row>
        <row r="403">
          <cell r="A403" t="str">
            <v>JnprCnyn</v>
          </cell>
        </row>
        <row r="404">
          <cell r="A404" t="str">
            <v>JohnDay</v>
          </cell>
        </row>
        <row r="405">
          <cell r="A405" t="str">
            <v>JohnDayBR</v>
          </cell>
        </row>
        <row r="406">
          <cell r="A406" t="str">
            <v>JOJOBA500</v>
          </cell>
        </row>
        <row r="407">
          <cell r="A407" t="str">
            <v>JUAN</v>
          </cell>
        </row>
        <row r="408">
          <cell r="A408" t="str">
            <v>JUAREZ</v>
          </cell>
        </row>
        <row r="409">
          <cell r="A409" t="str">
            <v>Juniper2LD</v>
          </cell>
        </row>
        <row r="410">
          <cell r="A410" t="str">
            <v>JuniperWind</v>
          </cell>
        </row>
        <row r="411">
          <cell r="A411" t="str">
            <v>JuniperWinLD</v>
          </cell>
        </row>
        <row r="412">
          <cell r="A412" t="str">
            <v>KaiserBell</v>
          </cell>
        </row>
        <row r="413">
          <cell r="A413" t="str">
            <v>KaiserTac</v>
          </cell>
        </row>
        <row r="414">
          <cell r="A414" t="str">
            <v>KaiserTrent</v>
          </cell>
        </row>
        <row r="415">
          <cell r="A415" t="str">
            <v>KASIERBELL</v>
          </cell>
        </row>
        <row r="416">
          <cell r="A416" t="str">
            <v>KASIERTAC</v>
          </cell>
        </row>
        <row r="417">
          <cell r="A417" t="str">
            <v>KASIERTRENT</v>
          </cell>
        </row>
        <row r="418">
          <cell r="A418" t="str">
            <v>KAY-LHV</v>
          </cell>
        </row>
        <row r="419">
          <cell r="A419" t="str">
            <v>KEEN</v>
          </cell>
        </row>
        <row r="420">
          <cell r="A420" t="str">
            <v>KES230</v>
          </cell>
        </row>
        <row r="421">
          <cell r="A421" t="str">
            <v>KFallsGen</v>
          </cell>
        </row>
        <row r="422">
          <cell r="A422" t="str">
            <v>KFallsGenBR</v>
          </cell>
        </row>
        <row r="423">
          <cell r="A423" t="str">
            <v>KI</v>
          </cell>
        </row>
        <row r="424">
          <cell r="A424" t="str">
            <v>KITTITAS</v>
          </cell>
        </row>
        <row r="425">
          <cell r="A425" t="str">
            <v>KITTVAL</v>
          </cell>
        </row>
        <row r="426">
          <cell r="A426" t="str">
            <v>Klickitat</v>
          </cell>
        </row>
        <row r="427">
          <cell r="A427" t="str">
            <v>Klondike2SH</v>
          </cell>
        </row>
        <row r="428">
          <cell r="A428" t="str">
            <v>Klondike3SH</v>
          </cell>
        </row>
        <row r="429">
          <cell r="A429" t="str">
            <v>KlondikeSH</v>
          </cell>
        </row>
        <row r="430">
          <cell r="A430" t="str">
            <v>Klondke3aBPA</v>
          </cell>
        </row>
        <row r="431">
          <cell r="A431" t="str">
            <v>KNOB161</v>
          </cell>
        </row>
        <row r="432">
          <cell r="A432" t="str">
            <v>KNOX230</v>
          </cell>
        </row>
        <row r="433">
          <cell r="A433" t="str">
            <v>KPRT</v>
          </cell>
        </row>
        <row r="434">
          <cell r="A434" t="str">
            <v>KUTZ115</v>
          </cell>
        </row>
        <row r="435">
          <cell r="A435" t="str">
            <v>KYRENE230</v>
          </cell>
        </row>
        <row r="436">
          <cell r="A436" t="str">
            <v>KYRENE500</v>
          </cell>
        </row>
        <row r="437">
          <cell r="A437" t="str">
            <v>LAGBELLVELO</v>
          </cell>
        </row>
        <row r="438">
          <cell r="A438" t="str">
            <v>LaGrande</v>
          </cell>
        </row>
        <row r="439">
          <cell r="A439" t="str">
            <v>LAJU</v>
          </cell>
        </row>
        <row r="440">
          <cell r="A440" t="str">
            <v>Lake</v>
          </cell>
        </row>
        <row r="441">
          <cell r="A441" t="str">
            <v>LAMR</v>
          </cell>
        </row>
        <row r="442">
          <cell r="A442" t="str">
            <v>LAMR115</v>
          </cell>
        </row>
        <row r="443">
          <cell r="A443" t="str">
            <v>LAMR230</v>
          </cell>
        </row>
        <row r="444">
          <cell r="A444" t="str">
            <v>LAMR345</v>
          </cell>
        </row>
        <row r="445">
          <cell r="A445" t="str">
            <v>LAMS</v>
          </cell>
        </row>
        <row r="446">
          <cell r="A446" t="str">
            <v>LANCASTER</v>
          </cell>
        </row>
        <row r="447">
          <cell r="A447" t="str">
            <v>LancasterLD</v>
          </cell>
        </row>
        <row r="448">
          <cell r="A448" t="str">
            <v>LaPine230</v>
          </cell>
        </row>
        <row r="449">
          <cell r="A449" t="str">
            <v>LAPTNITS</v>
          </cell>
        </row>
        <row r="450">
          <cell r="A450" t="str">
            <v>LASANIMAS</v>
          </cell>
        </row>
        <row r="451">
          <cell r="A451" t="str">
            <v>LASCRCS115</v>
          </cell>
        </row>
        <row r="452">
          <cell r="A452" t="str">
            <v>LASYSTEM</v>
          </cell>
        </row>
        <row r="453">
          <cell r="A453" t="str">
            <v>LAUGHLINSYS</v>
          </cell>
        </row>
        <row r="454">
          <cell r="A454" t="str">
            <v>LCPDSYS</v>
          </cell>
        </row>
        <row r="455">
          <cell r="A455" t="str">
            <v>LeanJnpr2</v>
          </cell>
        </row>
        <row r="456">
          <cell r="A456" t="str">
            <v>LEATH</v>
          </cell>
        </row>
        <row r="457">
          <cell r="A457" t="str">
            <v>LewisPUD</v>
          </cell>
        </row>
        <row r="458">
          <cell r="A458" t="str">
            <v>LFG-Gen</v>
          </cell>
        </row>
        <row r="459">
          <cell r="A459" t="str">
            <v>LIBERTY230</v>
          </cell>
        </row>
        <row r="460">
          <cell r="A460" t="str">
            <v>LIMO</v>
          </cell>
        </row>
        <row r="461">
          <cell r="A461" t="str">
            <v>LINC</v>
          </cell>
        </row>
        <row r="462">
          <cell r="A462" t="str">
            <v>LINDEN69</v>
          </cell>
        </row>
        <row r="463">
          <cell r="A463" t="str">
            <v>LindenWind</v>
          </cell>
        </row>
        <row r="464">
          <cell r="A464" t="str">
            <v>LJAR115</v>
          </cell>
        </row>
        <row r="465">
          <cell r="A465" t="str">
            <v>LJAR69</v>
          </cell>
        </row>
        <row r="466">
          <cell r="A466" t="str">
            <v>LLL115</v>
          </cell>
        </row>
        <row r="467">
          <cell r="A467" t="str">
            <v>LOCAL.GEN</v>
          </cell>
        </row>
        <row r="468">
          <cell r="A468" t="str">
            <v>LOGAN</v>
          </cell>
        </row>
        <row r="469">
          <cell r="A469" t="str">
            <v>LOLO</v>
          </cell>
        </row>
        <row r="470">
          <cell r="A470" t="str">
            <v>LONEBUTTE230</v>
          </cell>
        </row>
        <row r="471">
          <cell r="A471" t="str">
            <v>LongviewAlum</v>
          </cell>
        </row>
        <row r="472">
          <cell r="A472" t="str">
            <v>LongviewFbr</v>
          </cell>
        </row>
        <row r="473">
          <cell r="A473" t="str">
            <v>LORDSBURG115</v>
          </cell>
        </row>
        <row r="474">
          <cell r="A474" t="str">
            <v>LOSBANOS230</v>
          </cell>
        </row>
        <row r="475">
          <cell r="A475" t="str">
            <v>LRS</v>
          </cell>
        </row>
        <row r="476">
          <cell r="A476" t="str">
            <v>LRS230</v>
          </cell>
        </row>
        <row r="477">
          <cell r="A477" t="str">
            <v>LRS345</v>
          </cell>
        </row>
        <row r="478">
          <cell r="A478" t="str">
            <v>LRS69</v>
          </cell>
        </row>
        <row r="479">
          <cell r="A479" t="str">
            <v>LSRwind1</v>
          </cell>
        </row>
        <row r="480">
          <cell r="A480" t="str">
            <v>LUGO</v>
          </cell>
        </row>
        <row r="481">
          <cell r="A481" t="str">
            <v>LUNA115</v>
          </cell>
        </row>
        <row r="482">
          <cell r="A482" t="str">
            <v>LUNA345</v>
          </cell>
        </row>
        <row r="483">
          <cell r="A483" t="str">
            <v>LYPK</v>
          </cell>
        </row>
        <row r="484">
          <cell r="A484" t="str">
            <v>M345</v>
          </cell>
        </row>
        <row r="485">
          <cell r="A485" t="str">
            <v>M500</v>
          </cell>
        </row>
        <row r="486">
          <cell r="A486" t="str">
            <v>MACHOSPRG345</v>
          </cell>
        </row>
        <row r="487">
          <cell r="A487" t="str">
            <v>Malin230</v>
          </cell>
        </row>
        <row r="488">
          <cell r="A488" t="str">
            <v>MALIN500</v>
          </cell>
        </row>
        <row r="489">
          <cell r="A489" t="str">
            <v>MALTA</v>
          </cell>
        </row>
        <row r="490">
          <cell r="A490" t="str">
            <v>MARANA115</v>
          </cell>
        </row>
        <row r="491">
          <cell r="A491" t="str">
            <v>MARBLE60</v>
          </cell>
        </row>
        <row r="492">
          <cell r="A492" t="str">
            <v>MARCHPT_GEN</v>
          </cell>
        </row>
        <row r="493">
          <cell r="A493" t="str">
            <v>MARKETPLACE</v>
          </cell>
        </row>
        <row r="494">
          <cell r="A494" t="str">
            <v>MasonPUD1</v>
          </cell>
        </row>
        <row r="495">
          <cell r="A495" t="str">
            <v>MasonPUD3</v>
          </cell>
        </row>
        <row r="496">
          <cell r="A496" t="str">
            <v>MATL.NWMT</v>
          </cell>
        </row>
        <row r="497">
          <cell r="A497" t="str">
            <v>MCCALL</v>
          </cell>
        </row>
        <row r="498">
          <cell r="A498" t="str">
            <v>MCCONNICO230</v>
          </cell>
        </row>
        <row r="499">
          <cell r="A499" t="str">
            <v>MCCULLOUG230</v>
          </cell>
        </row>
        <row r="500">
          <cell r="A500" t="str">
            <v>MCCULLOUG500</v>
          </cell>
        </row>
        <row r="501">
          <cell r="A501" t="str">
            <v>MCKINLEY345</v>
          </cell>
        </row>
        <row r="502">
          <cell r="A502" t="str">
            <v>McMinnville</v>
          </cell>
        </row>
        <row r="503">
          <cell r="A503" t="str">
            <v>MCNARY</v>
          </cell>
        </row>
        <row r="504">
          <cell r="A504" t="str">
            <v>MCNRYFSHWY</v>
          </cell>
        </row>
        <row r="505">
          <cell r="A505" t="str">
            <v>MCNRYFWKCP</v>
          </cell>
        </row>
        <row r="506">
          <cell r="A506" t="str">
            <v>MD#1-115</v>
          </cell>
        </row>
        <row r="507">
          <cell r="A507" t="str">
            <v>MD1</v>
          </cell>
        </row>
        <row r="508">
          <cell r="A508" t="str">
            <v>MD115</v>
          </cell>
        </row>
        <row r="509">
          <cell r="A509" t="str">
            <v>MDGT</v>
          </cell>
        </row>
        <row r="510">
          <cell r="A510" t="str">
            <v>MDSK</v>
          </cell>
        </row>
        <row r="511">
          <cell r="A511" t="str">
            <v>MDWP</v>
          </cell>
        </row>
        <row r="512">
          <cell r="A512" t="str">
            <v>MEAD 230</v>
          </cell>
        </row>
        <row r="513">
          <cell r="A513" t="str">
            <v>MEAD 500</v>
          </cell>
        </row>
        <row r="514">
          <cell r="A514" t="str">
            <v>MEAD230</v>
          </cell>
        </row>
        <row r="515">
          <cell r="A515" t="str">
            <v>MEAD500</v>
          </cell>
        </row>
        <row r="516">
          <cell r="A516" t="str">
            <v>MERCHANT230</v>
          </cell>
        </row>
        <row r="517">
          <cell r="A517" t="str">
            <v>MESQUITE230</v>
          </cell>
        </row>
        <row r="518">
          <cell r="A518" t="str">
            <v>MID.SYSTEM</v>
          </cell>
        </row>
        <row r="519">
          <cell r="A519" t="str">
            <v>MIDC</v>
          </cell>
        </row>
        <row r="520">
          <cell r="A520" t="str">
            <v>MIDCRemote</v>
          </cell>
        </row>
        <row r="521">
          <cell r="A521" t="str">
            <v>MIDW</v>
          </cell>
        </row>
        <row r="522">
          <cell r="A522" t="str">
            <v>MIDWAY</v>
          </cell>
        </row>
        <row r="523">
          <cell r="A523" t="str">
            <v>Midway230</v>
          </cell>
        </row>
        <row r="524">
          <cell r="A524" t="str">
            <v>MIMBRES115</v>
          </cell>
        </row>
        <row r="525">
          <cell r="A525" t="str">
            <v>MintFarm</v>
          </cell>
        </row>
        <row r="526">
          <cell r="A526" t="str">
            <v>MINTFARMGEN</v>
          </cell>
        </row>
        <row r="527">
          <cell r="A527" t="str">
            <v>MintFarmLD</v>
          </cell>
        </row>
        <row r="528">
          <cell r="A528" t="str">
            <v>MIR2</v>
          </cell>
        </row>
        <row r="529">
          <cell r="A529" t="str">
            <v>MIR9</v>
          </cell>
        </row>
        <row r="530">
          <cell r="A530" t="str">
            <v>MissionVly</v>
          </cell>
        </row>
        <row r="531">
          <cell r="A531" t="str">
            <v>MLCK</v>
          </cell>
        </row>
        <row r="532">
          <cell r="A532" t="str">
            <v>MM115</v>
          </cell>
        </row>
        <row r="533">
          <cell r="A533" t="str">
            <v>MNDK</v>
          </cell>
        </row>
        <row r="534">
          <cell r="A534" t="str">
            <v>MNHM</v>
          </cell>
        </row>
        <row r="535">
          <cell r="A535" t="str">
            <v>MOENKOPI500</v>
          </cell>
        </row>
        <row r="536">
          <cell r="A536" t="str">
            <v>MOHAVE</v>
          </cell>
        </row>
        <row r="537">
          <cell r="A537" t="str">
            <v>MOHAVE500</v>
          </cell>
        </row>
        <row r="538">
          <cell r="A538" t="str">
            <v>MONA</v>
          </cell>
        </row>
        <row r="539">
          <cell r="A539" t="str">
            <v>MONU</v>
          </cell>
        </row>
        <row r="540">
          <cell r="A540" t="str">
            <v>MORENCI230</v>
          </cell>
        </row>
        <row r="541">
          <cell r="A541" t="str">
            <v>MORGAN500</v>
          </cell>
        </row>
        <row r="542">
          <cell r="A542" t="str">
            <v>MORRIS115</v>
          </cell>
        </row>
        <row r="543">
          <cell r="A543" t="str">
            <v>MorrowPower</v>
          </cell>
        </row>
        <row r="544">
          <cell r="A544" t="str">
            <v>MPAC</v>
          </cell>
        </row>
        <row r="545">
          <cell r="A545" t="str">
            <v>MPP</v>
          </cell>
        </row>
        <row r="546">
          <cell r="A546" t="str">
            <v>MPSN</v>
          </cell>
        </row>
        <row r="547">
          <cell r="A547" t="str">
            <v>MSQUIT230</v>
          </cell>
        </row>
        <row r="548">
          <cell r="A548" t="str">
            <v>MTR</v>
          </cell>
        </row>
        <row r="549">
          <cell r="A549" t="str">
            <v>NAT230</v>
          </cell>
        </row>
        <row r="550">
          <cell r="A550" t="str">
            <v>NAVAJO230</v>
          </cell>
        </row>
        <row r="551">
          <cell r="A551" t="str">
            <v>NAVAJO500</v>
          </cell>
        </row>
        <row r="552">
          <cell r="A552" t="str">
            <v>NEA</v>
          </cell>
        </row>
        <row r="553">
          <cell r="A553" t="str">
            <v>NEC_SPV</v>
          </cell>
        </row>
        <row r="554">
          <cell r="A554" t="str">
            <v>NECOG</v>
          </cell>
        </row>
        <row r="555">
          <cell r="A555" t="str">
            <v>NEEDLESSYS</v>
          </cell>
        </row>
        <row r="556">
          <cell r="A556" t="str">
            <v>NEVPSYS</v>
          </cell>
        </row>
        <row r="557">
          <cell r="A557" t="str">
            <v>NEWPOINT</v>
          </cell>
        </row>
        <row r="558">
          <cell r="A558" t="str">
            <v>NFOR</v>
          </cell>
        </row>
        <row r="559">
          <cell r="A559" t="str">
            <v>NHAVASU230</v>
          </cell>
        </row>
        <row r="560">
          <cell r="A560" t="str">
            <v>NineCanyonW</v>
          </cell>
        </row>
        <row r="561">
          <cell r="A561" t="str">
            <v>NLEW</v>
          </cell>
        </row>
        <row r="562">
          <cell r="A562" t="str">
            <v>NML230</v>
          </cell>
        </row>
        <row r="563">
          <cell r="A563" t="str">
            <v>NOB</v>
          </cell>
        </row>
        <row r="564">
          <cell r="A564" t="str">
            <v>NOGALES115</v>
          </cell>
        </row>
        <row r="565">
          <cell r="A565" t="str">
            <v>NoName</v>
          </cell>
        </row>
        <row r="566">
          <cell r="A566" t="str">
            <v>North</v>
          </cell>
        </row>
        <row r="567">
          <cell r="A567" t="str">
            <v>NorthWasco</v>
          </cell>
        </row>
        <row r="568">
          <cell r="A568" t="str">
            <v>NORTHWEST</v>
          </cell>
        </row>
        <row r="569">
          <cell r="A569" t="str">
            <v>NORTON115</v>
          </cell>
        </row>
        <row r="570">
          <cell r="A570" t="str">
            <v>NOXON</v>
          </cell>
        </row>
        <row r="571">
          <cell r="A571" t="str">
            <v>NP15</v>
          </cell>
        </row>
        <row r="572">
          <cell r="A572" t="str">
            <v>NPSS</v>
          </cell>
        </row>
        <row r="573">
          <cell r="A573" t="str">
            <v>NRTHGILA500</v>
          </cell>
        </row>
        <row r="574">
          <cell r="A574" t="str">
            <v>NRTHGILA69</v>
          </cell>
        </row>
        <row r="575">
          <cell r="A575" t="str">
            <v>NUT</v>
          </cell>
        </row>
        <row r="576">
          <cell r="A576" t="str">
            <v>NWAluminum</v>
          </cell>
        </row>
        <row r="577">
          <cell r="A577" t="str">
            <v>NWH</v>
          </cell>
        </row>
        <row r="578">
          <cell r="A578" t="str">
            <v>NW-MT</v>
          </cell>
        </row>
        <row r="579">
          <cell r="A579" t="str">
            <v>NWMT.System</v>
          </cell>
        </row>
        <row r="580">
          <cell r="A580" t="str">
            <v>NYUM</v>
          </cell>
        </row>
        <row r="581">
          <cell r="A581" t="str">
            <v>OAKDALE</v>
          </cell>
        </row>
        <row r="582">
          <cell r="A582" t="str">
            <v>OBBLPR</v>
          </cell>
        </row>
        <row r="583">
          <cell r="A583" t="str">
            <v>OBN230</v>
          </cell>
        </row>
        <row r="584">
          <cell r="A584" t="str">
            <v>OBPRNORTH</v>
          </cell>
        </row>
        <row r="585">
          <cell r="A585" t="str">
            <v>OCOTILLO69</v>
          </cell>
        </row>
        <row r="586">
          <cell r="A586" t="str">
            <v>ODA230</v>
          </cell>
        </row>
        <row r="587">
          <cell r="A587" t="str">
            <v>ODA500</v>
          </cell>
        </row>
        <row r="588">
          <cell r="A588" t="str">
            <v>OGAL</v>
          </cell>
        </row>
        <row r="589">
          <cell r="A589" t="str">
            <v>OJO345</v>
          </cell>
        </row>
        <row r="590">
          <cell r="A590" t="str">
            <v>OKAN_D.S.</v>
          </cell>
        </row>
        <row r="591">
          <cell r="A591" t="str">
            <v>Okanogan</v>
          </cell>
        </row>
        <row r="592">
          <cell r="A592" t="str">
            <v>ORACLE115</v>
          </cell>
        </row>
        <row r="593">
          <cell r="A593" t="str">
            <v>ORACLEJUN115</v>
          </cell>
        </row>
        <row r="594">
          <cell r="A594" t="str">
            <v>ORCAS</v>
          </cell>
        </row>
        <row r="595">
          <cell r="A595" t="str">
            <v>OregonTrail</v>
          </cell>
        </row>
        <row r="596">
          <cell r="A596" t="str">
            <v>OreMet</v>
          </cell>
        </row>
        <row r="597">
          <cell r="A597" t="str">
            <v>ORM1</v>
          </cell>
        </row>
        <row r="598">
          <cell r="A598" t="str">
            <v>ORM2</v>
          </cell>
        </row>
        <row r="599">
          <cell r="A599" t="str">
            <v>ORME230</v>
          </cell>
        </row>
        <row r="600">
          <cell r="A600" t="str">
            <v>OROGRANDE115</v>
          </cell>
        </row>
        <row r="601">
          <cell r="A601" t="str">
            <v>OS</v>
          </cell>
        </row>
        <row r="602">
          <cell r="A602" t="str">
            <v>OSAGE</v>
          </cell>
        </row>
        <row r="603">
          <cell r="A603" t="str">
            <v>OTEC</v>
          </cell>
        </row>
        <row r="604">
          <cell r="A604" t="str">
            <v>OTECTAP</v>
          </cell>
        </row>
        <row r="605">
          <cell r="A605" t="str">
            <v>PACE</v>
          </cell>
        </row>
        <row r="606">
          <cell r="A606" t="str">
            <v>PACEN</v>
          </cell>
        </row>
        <row r="607">
          <cell r="A607" t="str">
            <v>PACES</v>
          </cell>
        </row>
        <row r="608">
          <cell r="A608" t="str">
            <v>PacificPUD</v>
          </cell>
        </row>
        <row r="609">
          <cell r="A609" t="str">
            <v>Packwood</v>
          </cell>
        </row>
        <row r="610">
          <cell r="A610" t="str">
            <v>PACW</v>
          </cell>
        </row>
        <row r="611">
          <cell r="A611" t="str">
            <v>PACW.PGE</v>
          </cell>
        </row>
        <row r="612">
          <cell r="A612" t="str">
            <v>PACWBDRL</v>
          </cell>
        </row>
        <row r="613">
          <cell r="A613" t="str">
            <v>PALOVERDE</v>
          </cell>
        </row>
        <row r="614">
          <cell r="A614" t="str">
            <v>PALOVERDE500</v>
          </cell>
        </row>
        <row r="615">
          <cell r="A615" t="str">
            <v>PANDA230</v>
          </cell>
        </row>
        <row r="616">
          <cell r="A616" t="str">
            <v>PARKER</v>
          </cell>
        </row>
        <row r="617">
          <cell r="A617" t="str">
            <v>PARKER161</v>
          </cell>
        </row>
        <row r="618">
          <cell r="A618" t="str">
            <v>PARKER230</v>
          </cell>
        </row>
        <row r="619">
          <cell r="A619" t="str">
            <v>PATH48GW</v>
          </cell>
        </row>
        <row r="620">
          <cell r="A620" t="str">
            <v>PATHC</v>
          </cell>
        </row>
        <row r="621">
          <cell r="A621" t="str">
            <v>PaTu</v>
          </cell>
        </row>
        <row r="622">
          <cell r="A622" t="str">
            <v>Pavant</v>
          </cell>
        </row>
        <row r="623">
          <cell r="A623" t="str">
            <v>PAWN</v>
          </cell>
        </row>
        <row r="624">
          <cell r="A624" t="str">
            <v>PAWNGEN</v>
          </cell>
        </row>
        <row r="625">
          <cell r="A625" t="str">
            <v>PEACOCK230</v>
          </cell>
        </row>
        <row r="626">
          <cell r="A626" t="str">
            <v>PebbleSprgLD</v>
          </cell>
        </row>
        <row r="627">
          <cell r="A627" t="str">
            <v>PebbleSprngs</v>
          </cell>
        </row>
        <row r="628">
          <cell r="A628" t="str">
            <v>PEGS</v>
          </cell>
        </row>
        <row r="629">
          <cell r="A629" t="str">
            <v>PendletonPac</v>
          </cell>
        </row>
        <row r="630">
          <cell r="A630" t="str">
            <v>PGAE.SYSTEM</v>
          </cell>
        </row>
        <row r="631">
          <cell r="A631" t="str">
            <v>PGE</v>
          </cell>
        </row>
        <row r="632">
          <cell r="A632" t="str">
            <v>PGE.BEAVER</v>
          </cell>
        </row>
        <row r="633">
          <cell r="A633" t="str">
            <v>PGE.COLSTRIP</v>
          </cell>
        </row>
        <row r="634">
          <cell r="A634" t="str">
            <v>PGE.COYSPR1</v>
          </cell>
        </row>
        <row r="635">
          <cell r="A635" t="str">
            <v>PGE.INTERNAL</v>
          </cell>
        </row>
        <row r="636">
          <cell r="A636" t="str">
            <v>PGE.MIDC</v>
          </cell>
        </row>
        <row r="637">
          <cell r="A637" t="str">
            <v>PGE.SLATT</v>
          </cell>
        </row>
        <row r="638">
          <cell r="A638" t="str">
            <v>PGE.TROJAN</v>
          </cell>
        </row>
        <row r="639">
          <cell r="A639" t="str">
            <v>PHDO</v>
          </cell>
        </row>
        <row r="640">
          <cell r="A640" t="str">
            <v>PHOENIX230</v>
          </cell>
        </row>
        <row r="641">
          <cell r="A641" t="str">
            <v>PICACHO115</v>
          </cell>
        </row>
        <row r="642">
          <cell r="A642" t="str">
            <v>PilotBute230</v>
          </cell>
        </row>
        <row r="643">
          <cell r="A643" t="str">
            <v>PILOTKNOB161</v>
          </cell>
        </row>
        <row r="644">
          <cell r="A644" t="str">
            <v>PINALWEST345</v>
          </cell>
        </row>
        <row r="645">
          <cell r="A645" t="str">
            <v>PINALWEST500</v>
          </cell>
        </row>
        <row r="646">
          <cell r="A646" t="str">
            <v>PINESTREET</v>
          </cell>
        </row>
        <row r="647">
          <cell r="A647" t="str">
            <v>PINPKAPS230</v>
          </cell>
        </row>
        <row r="648">
          <cell r="A648" t="str">
            <v>PINPKSRP230</v>
          </cell>
        </row>
        <row r="649">
          <cell r="A649" t="str">
            <v>PINTO</v>
          </cell>
        </row>
        <row r="650">
          <cell r="A650" t="str">
            <v>PLAY115</v>
          </cell>
        </row>
        <row r="651">
          <cell r="A651" t="str">
            <v>PLAY69</v>
          </cell>
        </row>
        <row r="652">
          <cell r="A652" t="str">
            <v>PM2</v>
          </cell>
        </row>
        <row r="653">
          <cell r="A653" t="str">
            <v>PNGC</v>
          </cell>
        </row>
        <row r="654">
          <cell r="A654" t="str">
            <v>PNPKWALC230</v>
          </cell>
        </row>
        <row r="655">
          <cell r="A655" t="str">
            <v>PON</v>
          </cell>
        </row>
        <row r="656">
          <cell r="A656" t="str">
            <v>PONC</v>
          </cell>
        </row>
        <row r="657">
          <cell r="A657" t="str">
            <v>Ponderosa230</v>
          </cell>
        </row>
        <row r="658">
          <cell r="A658" t="str">
            <v>Ponderosa500</v>
          </cell>
        </row>
        <row r="659">
          <cell r="A659" t="str">
            <v>POP</v>
          </cell>
        </row>
        <row r="660">
          <cell r="A660" t="str">
            <v>POPD</v>
          </cell>
        </row>
        <row r="661">
          <cell r="A661" t="str">
            <v>PortAngeles</v>
          </cell>
        </row>
        <row r="662">
          <cell r="A662" t="str">
            <v>PORTTOWNMILL</v>
          </cell>
        </row>
        <row r="663">
          <cell r="A663" t="str">
            <v>POWELL.RIVER</v>
          </cell>
        </row>
        <row r="664">
          <cell r="A664" t="str">
            <v>PPA.LD</v>
          </cell>
        </row>
        <row r="665">
          <cell r="A665" t="str">
            <v>PPMIBR</v>
          </cell>
        </row>
        <row r="666">
          <cell r="A666" t="str">
            <v>PriestRapids</v>
          </cell>
        </row>
        <row r="667">
          <cell r="A667" t="str">
            <v>PRPLD</v>
          </cell>
        </row>
        <row r="668">
          <cell r="A668" t="str">
            <v>PSA1LG</v>
          </cell>
        </row>
        <row r="669">
          <cell r="A669" t="str">
            <v>PSCMGW</v>
          </cell>
        </row>
        <row r="670">
          <cell r="A670" t="str">
            <v>PSCO</v>
          </cell>
        </row>
        <row r="671">
          <cell r="A671" t="str">
            <v>PSCOGEN</v>
          </cell>
        </row>
        <row r="672">
          <cell r="A672" t="str">
            <v>PSCOWSTATION</v>
          </cell>
        </row>
        <row r="673">
          <cell r="A673" t="str">
            <v>PSEI.SYSTEM</v>
          </cell>
        </row>
        <row r="674">
          <cell r="A674" t="str">
            <v>PTSN</v>
          </cell>
        </row>
        <row r="675">
          <cell r="A675" t="str">
            <v>PUMPKINBUTTE</v>
          </cell>
        </row>
        <row r="676">
          <cell r="A676" t="str">
            <v>PVWEST</v>
          </cell>
        </row>
        <row r="677">
          <cell r="A677" t="str">
            <v>PYGS</v>
          </cell>
        </row>
        <row r="678">
          <cell r="A678" t="str">
            <v>QUILCENE</v>
          </cell>
        </row>
        <row r="679">
          <cell r="A679" t="str">
            <v>RACEWAY230</v>
          </cell>
        </row>
        <row r="680">
          <cell r="A680" t="str">
            <v>Rainbow</v>
          </cell>
        </row>
        <row r="681">
          <cell r="A681" t="str">
            <v>RanchoSeco</v>
          </cell>
        </row>
        <row r="682">
          <cell r="A682" t="str">
            <v>RAW</v>
          </cell>
        </row>
        <row r="683">
          <cell r="A683" t="str">
            <v>RC</v>
          </cell>
        </row>
        <row r="684">
          <cell r="A684" t="str">
            <v>RC69</v>
          </cell>
        </row>
        <row r="685">
          <cell r="A685" t="str">
            <v>RCEAST</v>
          </cell>
        </row>
        <row r="686">
          <cell r="A686" t="str">
            <v>RCWEST</v>
          </cell>
        </row>
        <row r="687">
          <cell r="A687" t="str">
            <v>RDM230</v>
          </cell>
        </row>
        <row r="688">
          <cell r="A688" t="str">
            <v>RDM500</v>
          </cell>
        </row>
        <row r="689">
          <cell r="A689" t="str">
            <v>READER</v>
          </cell>
        </row>
        <row r="690">
          <cell r="A690" t="str">
            <v>REDB</v>
          </cell>
        </row>
        <row r="691">
          <cell r="A691" t="str">
            <v>REDBL</v>
          </cell>
        </row>
        <row r="692">
          <cell r="A692" t="str">
            <v>REDDR1</v>
          </cell>
        </row>
        <row r="693">
          <cell r="A693" t="str">
            <v>REDMESA115</v>
          </cell>
        </row>
        <row r="694">
          <cell r="A694" t="str">
            <v>REEVES115</v>
          </cell>
        </row>
        <row r="695">
          <cell r="A695" t="str">
            <v>Reston230</v>
          </cell>
        </row>
        <row r="696">
          <cell r="A696" t="str">
            <v>RFL</v>
          </cell>
        </row>
        <row r="697">
          <cell r="A697" t="str">
            <v>RGC.DC.LF115</v>
          </cell>
        </row>
        <row r="698">
          <cell r="A698" t="str">
            <v>RICHLAND</v>
          </cell>
        </row>
        <row r="699">
          <cell r="A699" t="str">
            <v>River</v>
          </cell>
        </row>
        <row r="700">
          <cell r="A700" t="str">
            <v>Riverbend</v>
          </cell>
        </row>
        <row r="701">
          <cell r="A701" t="str">
            <v>RNDVALLEY230</v>
          </cell>
        </row>
        <row r="702">
          <cell r="A702" t="str">
            <v>ROGERS230</v>
          </cell>
        </row>
        <row r="703">
          <cell r="A703" t="str">
            <v>RoundButte</v>
          </cell>
        </row>
        <row r="704">
          <cell r="A704" t="str">
            <v>ROUNDVLY230</v>
          </cell>
        </row>
        <row r="705">
          <cell r="A705" t="str">
            <v>RRP</v>
          </cell>
        </row>
        <row r="706">
          <cell r="A706" t="str">
            <v>RRPLD</v>
          </cell>
        </row>
        <row r="707">
          <cell r="A707" t="str">
            <v>RSC230</v>
          </cell>
        </row>
        <row r="708">
          <cell r="A708" t="str">
            <v>RUDD230</v>
          </cell>
        </row>
        <row r="709">
          <cell r="A709" t="str">
            <v>RUDD500</v>
          </cell>
        </row>
        <row r="710">
          <cell r="A710" t="str">
            <v>SADLBROKRNCH</v>
          </cell>
        </row>
        <row r="711">
          <cell r="A711" t="str">
            <v>SAGUARO115</v>
          </cell>
        </row>
        <row r="712">
          <cell r="A712" t="str">
            <v>SAGUARO230</v>
          </cell>
        </row>
        <row r="713">
          <cell r="A713" t="str">
            <v>SAGUARO500</v>
          </cell>
        </row>
        <row r="714">
          <cell r="A714" t="str">
            <v>SalemPac</v>
          </cell>
        </row>
        <row r="715">
          <cell r="A715" t="str">
            <v>SALV</v>
          </cell>
        </row>
        <row r="716">
          <cell r="A716" t="str">
            <v>SAMN</v>
          </cell>
        </row>
        <row r="717">
          <cell r="A717" t="str">
            <v>SANFELIPE92</v>
          </cell>
        </row>
        <row r="718">
          <cell r="A718" t="str">
            <v>SantiamPac</v>
          </cell>
        </row>
        <row r="719">
          <cell r="A719" t="str">
            <v>Satsop230</v>
          </cell>
        </row>
        <row r="720">
          <cell r="A720" t="str">
            <v>Satsop230LD</v>
          </cell>
        </row>
        <row r="721">
          <cell r="A721" t="str">
            <v>SB211LOAD</v>
          </cell>
        </row>
        <row r="722">
          <cell r="A722" t="str">
            <v>SCG</v>
          </cell>
        </row>
        <row r="723">
          <cell r="A723" t="str">
            <v>SCL.SYSTEM</v>
          </cell>
        </row>
        <row r="724">
          <cell r="A724" t="str">
            <v>SCSE</v>
          </cell>
        </row>
        <row r="725">
          <cell r="A725" t="str">
            <v>SCSW</v>
          </cell>
        </row>
        <row r="726">
          <cell r="A726" t="str">
            <v>SCUTBANK</v>
          </cell>
        </row>
        <row r="727">
          <cell r="A727" t="str">
            <v>SEATAC</v>
          </cell>
        </row>
        <row r="728">
          <cell r="A728" t="str">
            <v>SELIGMAN230</v>
          </cell>
        </row>
        <row r="729">
          <cell r="A729" t="str">
            <v>SGE</v>
          </cell>
        </row>
        <row r="730">
          <cell r="A730" t="str">
            <v>SGW</v>
          </cell>
        </row>
        <row r="731">
          <cell r="A731" t="str">
            <v>SHCK</v>
          </cell>
        </row>
        <row r="732">
          <cell r="A732" t="str">
            <v>SHERIDAN</v>
          </cell>
        </row>
        <row r="733">
          <cell r="A733" t="str">
            <v>SHIPROCK115</v>
          </cell>
        </row>
        <row r="734">
          <cell r="A734" t="str">
            <v>SHIPROCK345</v>
          </cell>
        </row>
        <row r="735">
          <cell r="A735" t="str">
            <v>SHOWLOW69</v>
          </cell>
        </row>
        <row r="736">
          <cell r="A736" t="str">
            <v>SHR2</v>
          </cell>
        </row>
        <row r="737">
          <cell r="A737" t="str">
            <v>Sidney</v>
          </cell>
        </row>
        <row r="738">
          <cell r="A738" t="str">
            <v>SIG</v>
          </cell>
        </row>
        <row r="739">
          <cell r="A739" t="str">
            <v>SILVERKIN230</v>
          </cell>
        </row>
        <row r="740">
          <cell r="A740" t="str">
            <v>SILVERKIN500</v>
          </cell>
        </row>
        <row r="741">
          <cell r="A741" t="str">
            <v>SILVERPEAK55</v>
          </cell>
        </row>
        <row r="742">
          <cell r="A742" t="str">
            <v>SJ345</v>
          </cell>
        </row>
        <row r="743">
          <cell r="A743" t="str">
            <v>Slatt</v>
          </cell>
        </row>
        <row r="744">
          <cell r="A744" t="str">
            <v>SLATT230</v>
          </cell>
        </row>
        <row r="745">
          <cell r="A745" t="str">
            <v>SLATT230LD</v>
          </cell>
        </row>
        <row r="746">
          <cell r="A746" t="str">
            <v>SLV230</v>
          </cell>
        </row>
        <row r="747">
          <cell r="A747" t="str">
            <v>SLVA</v>
          </cell>
        </row>
        <row r="748">
          <cell r="A748" t="str">
            <v>SmithCreek</v>
          </cell>
        </row>
        <row r="749">
          <cell r="A749" t="str">
            <v>SMLK</v>
          </cell>
        </row>
        <row r="750">
          <cell r="A750" t="str">
            <v>SMUD.System</v>
          </cell>
        </row>
        <row r="751">
          <cell r="A751" t="str">
            <v>SNOH.PUD</v>
          </cell>
        </row>
        <row r="752">
          <cell r="A752" t="str">
            <v>Snohomish</v>
          </cell>
        </row>
        <row r="753">
          <cell r="A753" t="str">
            <v>SNWASYS</v>
          </cell>
        </row>
        <row r="754">
          <cell r="A754" t="str">
            <v>SOCO</v>
          </cell>
        </row>
        <row r="755">
          <cell r="A755" t="str">
            <v>South</v>
          </cell>
        </row>
        <row r="756">
          <cell r="A756" t="str">
            <v>SOUTHLOOP345</v>
          </cell>
        </row>
        <row r="757">
          <cell r="A757" t="str">
            <v>SOUTHTOLTGEN</v>
          </cell>
        </row>
        <row r="758">
          <cell r="A758" t="str">
            <v>SP_Newsprint</v>
          </cell>
        </row>
        <row r="759">
          <cell r="A759" t="str">
            <v>SP15</v>
          </cell>
        </row>
        <row r="760">
          <cell r="A760" t="str">
            <v>SP-15</v>
          </cell>
        </row>
        <row r="761">
          <cell r="A761" t="str">
            <v>SpgfldGenFrm</v>
          </cell>
        </row>
        <row r="762">
          <cell r="A762" t="str">
            <v>SPGR</v>
          </cell>
        </row>
        <row r="763">
          <cell r="A763" t="str">
            <v>SPI_CABO_GEN</v>
          </cell>
        </row>
        <row r="764">
          <cell r="A764" t="str">
            <v>SPOKANEWASTE</v>
          </cell>
        </row>
        <row r="765">
          <cell r="A765" t="str">
            <v>SPPC</v>
          </cell>
        </row>
        <row r="766">
          <cell r="A766" t="str">
            <v>SpringCreek</v>
          </cell>
        </row>
        <row r="767">
          <cell r="A767" t="str">
            <v>SPRINGER345</v>
          </cell>
        </row>
        <row r="768">
          <cell r="A768" t="str">
            <v>Springfield</v>
          </cell>
        </row>
        <row r="769">
          <cell r="A769" t="str">
            <v>SRP-SYSTEM</v>
          </cell>
        </row>
        <row r="770">
          <cell r="A770" t="str">
            <v>SS4</v>
          </cell>
        </row>
        <row r="771">
          <cell r="A771" t="str">
            <v>ST.PAUL</v>
          </cell>
        </row>
        <row r="772">
          <cell r="A772" t="str">
            <v>STANDIFORD</v>
          </cell>
        </row>
        <row r="773">
          <cell r="A773" t="str">
            <v>StarPoint</v>
          </cell>
        </row>
        <row r="774">
          <cell r="A774" t="str">
            <v>StateLineBPA</v>
          </cell>
        </row>
        <row r="775">
          <cell r="A775" t="str">
            <v>STDM</v>
          </cell>
        </row>
        <row r="776">
          <cell r="A776" t="str">
            <v>STORLK115</v>
          </cell>
        </row>
        <row r="777">
          <cell r="A777" t="str">
            <v>STVRN</v>
          </cell>
        </row>
        <row r="778">
          <cell r="A778" t="str">
            <v>STY</v>
          </cell>
        </row>
        <row r="779">
          <cell r="A779" t="str">
            <v>SUGARLOAF500</v>
          </cell>
        </row>
        <row r="780">
          <cell r="A780" t="str">
            <v>SUGARLOAF69</v>
          </cell>
        </row>
        <row r="781">
          <cell r="A781" t="str">
            <v>SUMAS</v>
          </cell>
        </row>
        <row r="782">
          <cell r="A782" t="str">
            <v>SumFalls</v>
          </cell>
        </row>
        <row r="783">
          <cell r="A783" t="str">
            <v>SUMMERLAKENT</v>
          </cell>
        </row>
        <row r="784">
          <cell r="A784" t="str">
            <v>SUMMIT120</v>
          </cell>
        </row>
        <row r="785">
          <cell r="A785" t="str">
            <v>Sunbeam</v>
          </cell>
        </row>
        <row r="786">
          <cell r="A786" t="str">
            <v>SUNDANCE</v>
          </cell>
        </row>
        <row r="787">
          <cell r="A787" t="str">
            <v>SUPERIOR115</v>
          </cell>
        </row>
        <row r="788">
          <cell r="A788" t="str">
            <v>SWR</v>
          </cell>
        </row>
        <row r="789">
          <cell r="A789" t="str">
            <v>SYLMAR</v>
          </cell>
        </row>
        <row r="790">
          <cell r="A790" t="str">
            <v>TAIBAN</v>
          </cell>
        </row>
        <row r="791">
          <cell r="A791" t="str">
            <v>Talbot</v>
          </cell>
        </row>
        <row r="792">
          <cell r="A792" t="str">
            <v>TANNER.AL</v>
          </cell>
        </row>
        <row r="793">
          <cell r="A793" t="str">
            <v>TANNER.LB</v>
          </cell>
        </row>
        <row r="794">
          <cell r="A794" t="str">
            <v>TANNER.NB</v>
          </cell>
        </row>
        <row r="795">
          <cell r="A795" t="str">
            <v>TAOS</v>
          </cell>
        </row>
        <row r="796">
          <cell r="A796" t="str">
            <v>TENASKA_GEN</v>
          </cell>
        </row>
        <row r="797">
          <cell r="A797" t="str">
            <v>TENDOY</v>
          </cell>
        </row>
        <row r="798">
          <cell r="A798" t="str">
            <v>TESLA230</v>
          </cell>
        </row>
        <row r="799">
          <cell r="A799" t="str">
            <v>TESLA500</v>
          </cell>
        </row>
        <row r="800">
          <cell r="A800" t="str">
            <v>TESORO449</v>
          </cell>
        </row>
        <row r="801">
          <cell r="A801" t="str">
            <v>TESTTRACK230</v>
          </cell>
        </row>
        <row r="802">
          <cell r="A802" t="str">
            <v>TESTTRACK69</v>
          </cell>
        </row>
        <row r="803">
          <cell r="A803" t="str">
            <v>THORNYDALE46</v>
          </cell>
        </row>
        <row r="804">
          <cell r="A804" t="str">
            <v>TID.SYSTEM</v>
          </cell>
        </row>
        <row r="805">
          <cell r="A805" t="str">
            <v>TIETON</v>
          </cell>
        </row>
        <row r="806">
          <cell r="A806" t="str">
            <v>Tillamook</v>
          </cell>
        </row>
        <row r="807">
          <cell r="A807" t="str">
            <v>TMK</v>
          </cell>
        </row>
        <row r="808">
          <cell r="A808" t="str">
            <v>TNDY</v>
          </cell>
        </row>
        <row r="809">
          <cell r="A809" t="str">
            <v>TNPSYS</v>
          </cell>
        </row>
        <row r="810">
          <cell r="A810" t="str">
            <v>TOLUCA</v>
          </cell>
        </row>
        <row r="811">
          <cell r="A811" t="str">
            <v>TONGUERIVER</v>
          </cell>
        </row>
        <row r="812">
          <cell r="A812" t="str">
            <v>TOPOCK230</v>
          </cell>
        </row>
        <row r="813">
          <cell r="A813" t="str">
            <v>TOT2AGW</v>
          </cell>
        </row>
        <row r="814">
          <cell r="A814" t="str">
            <v>TOT3GS</v>
          </cell>
        </row>
        <row r="815">
          <cell r="A815" t="str">
            <v>TOT5GW</v>
          </cell>
        </row>
        <row r="816">
          <cell r="A816" t="str">
            <v>TOWNSEND</v>
          </cell>
        </row>
        <row r="817">
          <cell r="A817" t="str">
            <v>TPWR.STAR</v>
          </cell>
        </row>
        <row r="818">
          <cell r="A818" t="str">
            <v>TROJAN</v>
          </cell>
        </row>
        <row r="819">
          <cell r="A819" t="str">
            <v>TRONA</v>
          </cell>
        </row>
        <row r="820">
          <cell r="A820" t="str">
            <v>Troutdale</v>
          </cell>
        </row>
        <row r="821">
          <cell r="A821" t="str">
            <v>TRY230</v>
          </cell>
        </row>
        <row r="822">
          <cell r="A822" t="str">
            <v>TRY500</v>
          </cell>
        </row>
        <row r="823">
          <cell r="A823" t="str">
            <v>TRY69</v>
          </cell>
        </row>
        <row r="824">
          <cell r="A824" t="str">
            <v>TSGTWSTATION</v>
          </cell>
        </row>
        <row r="825">
          <cell r="A825" t="str">
            <v>Tuolumne</v>
          </cell>
        </row>
        <row r="826">
          <cell r="A826" t="str">
            <v>TURQUOISE115</v>
          </cell>
        </row>
        <row r="827">
          <cell r="A827" t="str">
            <v>UINTA</v>
          </cell>
        </row>
        <row r="828">
          <cell r="A828" t="str">
            <v>UPLC</v>
          </cell>
        </row>
        <row r="829">
          <cell r="A829" t="str">
            <v>UPSK</v>
          </cell>
        </row>
        <row r="830">
          <cell r="A830" t="str">
            <v>VAIL345</v>
          </cell>
        </row>
        <row r="831">
          <cell r="A831" t="str">
            <v>VAL115</v>
          </cell>
        </row>
        <row r="832">
          <cell r="A832" t="str">
            <v>Vansycle</v>
          </cell>
        </row>
        <row r="833">
          <cell r="A833" t="str">
            <v>VEASYS</v>
          </cell>
        </row>
        <row r="834">
          <cell r="A834" t="str">
            <v>VEF</v>
          </cell>
        </row>
        <row r="835">
          <cell r="A835" t="str">
            <v>Vera</v>
          </cell>
        </row>
        <row r="836">
          <cell r="A836" t="str">
            <v>VICTORVILLE</v>
          </cell>
        </row>
        <row r="837">
          <cell r="A837" t="str">
            <v>VILA</v>
          </cell>
        </row>
        <row r="838">
          <cell r="A838" t="str">
            <v>VNL</v>
          </cell>
        </row>
        <row r="839">
          <cell r="A839" t="str">
            <v>VUL</v>
          </cell>
        </row>
        <row r="840">
          <cell r="A840" t="str">
            <v>WACM-WEST</v>
          </cell>
        </row>
        <row r="841">
          <cell r="A841" t="str">
            <v>WACMWSTATION</v>
          </cell>
        </row>
        <row r="842">
          <cell r="A842" t="str">
            <v>WALC.SYS</v>
          </cell>
        </row>
        <row r="843">
          <cell r="A843" t="str">
            <v>WALLAWALLA</v>
          </cell>
        </row>
        <row r="844">
          <cell r="A844" t="str">
            <v>WALNUT</v>
          </cell>
        </row>
        <row r="845">
          <cell r="A845" t="str">
            <v>WALT</v>
          </cell>
        </row>
        <row r="846">
          <cell r="A846" t="str">
            <v>Wasco</v>
          </cell>
        </row>
        <row r="847">
          <cell r="A847" t="str">
            <v>WASN.SYSTEM</v>
          </cell>
        </row>
        <row r="848">
          <cell r="A848" t="str">
            <v>WEED</v>
          </cell>
        </row>
        <row r="849">
          <cell r="A849" t="str">
            <v>West</v>
          </cell>
        </row>
        <row r="850">
          <cell r="A850" t="str">
            <v>WESTLEY</v>
          </cell>
        </row>
        <row r="851">
          <cell r="A851" t="str">
            <v>WESTPHX230</v>
          </cell>
        </row>
        <row r="852">
          <cell r="A852" t="str">
            <v>WestValley</v>
          </cell>
        </row>
        <row r="853">
          <cell r="A853" t="str">
            <v>WESTWING230</v>
          </cell>
        </row>
        <row r="854">
          <cell r="A854" t="str">
            <v>WESTWING345</v>
          </cell>
        </row>
        <row r="855">
          <cell r="A855" t="str">
            <v>WESTWING500</v>
          </cell>
        </row>
        <row r="856">
          <cell r="A856" t="str">
            <v>Weyerhauser2</v>
          </cell>
        </row>
        <row r="857">
          <cell r="A857" t="str">
            <v>WFDE</v>
          </cell>
        </row>
        <row r="858">
          <cell r="A858" t="str">
            <v>Wheatfield</v>
          </cell>
        </row>
        <row r="859">
          <cell r="A859" t="str">
            <v>WheatfieldLD</v>
          </cell>
        </row>
        <row r="860">
          <cell r="A860" t="str">
            <v>WhtCrkWind</v>
          </cell>
        </row>
        <row r="861">
          <cell r="A861" t="str">
            <v>WhtCrkWindLD</v>
          </cell>
        </row>
        <row r="862">
          <cell r="A862" t="str">
            <v>WHY230</v>
          </cell>
        </row>
        <row r="863">
          <cell r="A863" t="str">
            <v>WILC</v>
          </cell>
        </row>
        <row r="864">
          <cell r="A864" t="str">
            <v>WILLARD115</v>
          </cell>
        </row>
        <row r="865">
          <cell r="A865" t="str">
            <v>WILLIAMS69</v>
          </cell>
        </row>
        <row r="866">
          <cell r="A866" t="str">
            <v>WillowCreek</v>
          </cell>
        </row>
        <row r="867">
          <cell r="A867" t="str">
            <v>WINCHESTR345</v>
          </cell>
        </row>
        <row r="868">
          <cell r="A868" t="str">
            <v>WINDRIDGE</v>
          </cell>
        </row>
        <row r="869">
          <cell r="A869" t="str">
            <v>WINTERHAVEN</v>
          </cell>
        </row>
        <row r="870">
          <cell r="A870" t="str">
            <v>WM115</v>
          </cell>
        </row>
        <row r="871">
          <cell r="A871" t="str">
            <v>WM345</v>
          </cell>
        </row>
        <row r="872">
          <cell r="A872" t="str">
            <v>WOODLANDTAP</v>
          </cell>
        </row>
        <row r="873">
          <cell r="A873" t="str">
            <v>WPE</v>
          </cell>
        </row>
        <row r="874">
          <cell r="A874" t="str">
            <v>WPEnergizer</v>
          </cell>
        </row>
        <row r="875">
          <cell r="A875" t="str">
            <v>WRAY</v>
          </cell>
        </row>
        <row r="876">
          <cell r="A876" t="str">
            <v>WRS</v>
          </cell>
        </row>
        <row r="877">
          <cell r="A877" t="str">
            <v>WSTAR</v>
          </cell>
        </row>
        <row r="878">
          <cell r="A878" t="str">
            <v>WY69</v>
          </cell>
        </row>
        <row r="879">
          <cell r="A879" t="str">
            <v>Wynoochee</v>
          </cell>
        </row>
        <row r="880">
          <cell r="A880" t="str">
            <v>WYOCENTRAL</v>
          </cell>
        </row>
        <row r="881">
          <cell r="A881" t="str">
            <v>WYODAK</v>
          </cell>
        </row>
        <row r="882">
          <cell r="A882" t="str">
            <v>WYOEAST</v>
          </cell>
        </row>
        <row r="883">
          <cell r="A883" t="str">
            <v>WYONORTH</v>
          </cell>
        </row>
        <row r="884">
          <cell r="A884" t="str">
            <v>YakamaDPGen</v>
          </cell>
        </row>
        <row r="885">
          <cell r="A885" t="str">
            <v>Yakima</v>
          </cell>
        </row>
        <row r="886">
          <cell r="A886" t="str">
            <v>YakimaPac</v>
          </cell>
        </row>
        <row r="887">
          <cell r="A887" t="str">
            <v>Yamsay230</v>
          </cell>
        </row>
        <row r="888">
          <cell r="A888" t="str">
            <v>YATH</v>
          </cell>
        </row>
        <row r="889">
          <cell r="A889" t="str">
            <v>YEW</v>
          </cell>
        </row>
        <row r="890">
          <cell r="A890" t="str">
            <v>YOCN</v>
          </cell>
        </row>
        <row r="891">
          <cell r="A891" t="str">
            <v>YT115</v>
          </cell>
        </row>
        <row r="892">
          <cell r="A892" t="str">
            <v>YTP</v>
          </cell>
        </row>
        <row r="893">
          <cell r="A893" t="str">
            <v>YTW</v>
          </cell>
        </row>
        <row r="894">
          <cell r="A894" t="str">
            <v>YUCCA</v>
          </cell>
        </row>
        <row r="895">
          <cell r="A895" t="str">
            <v>YUCCA69</v>
          </cell>
        </row>
        <row r="896">
          <cell r="A896" t="str">
            <v>ZP26</v>
          </cell>
        </row>
      </sheetData>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pks2008"/>
      <sheetName val="peakbyagency"/>
      <sheetName val="LU"/>
      <sheetName val="copkdata"/>
      <sheetName val="planreanel"/>
      <sheetName val="BApeakTable"/>
      <sheetName val="BApeakTable1in20"/>
      <sheetName val="BApeakTable1in10"/>
      <sheetName val="BApeakTable1in5"/>
      <sheetName val="BANELTable"/>
      <sheetName val="nelbyagency"/>
      <sheetName val="salesbyagency"/>
      <sheetName val="qfer"/>
      <sheetName val="baynb"/>
      <sheetName val="Sheet1"/>
    </sheetNames>
    <sheetDataSet>
      <sheetData sheetId="0"/>
      <sheetData sheetId="1"/>
      <sheetData sheetId="2"/>
      <sheetData sheetId="3"/>
      <sheetData sheetId="4">
        <row r="4">
          <cell r="B4">
            <v>2007</v>
          </cell>
        </row>
      </sheetData>
      <sheetData sheetId="5"/>
      <sheetData sheetId="6"/>
      <sheetData sheetId="7">
        <row r="93">
          <cell r="A93" t="str">
            <v>Control Area</v>
          </cell>
          <cell r="B93" t="str">
            <v>onein5</v>
          </cell>
          <cell r="C93" t="str">
            <v>1-in-10</v>
          </cell>
          <cell r="D93" t="str">
            <v>1-in-20</v>
          </cell>
        </row>
        <row r="94">
          <cell r="A94" t="str">
            <v>PGE</v>
          </cell>
          <cell r="B94">
            <v>1.0569999999999999</v>
          </cell>
          <cell r="C94">
            <v>1.073</v>
          </cell>
          <cell r="D94">
            <v>1.087</v>
          </cell>
        </row>
        <row r="95">
          <cell r="A95" t="str">
            <v>SCE</v>
          </cell>
          <cell r="B95">
            <v>1.0680000000000001</v>
          </cell>
          <cell r="C95">
            <v>1.0880000000000001</v>
          </cell>
          <cell r="D95">
            <v>1.1040000000000001</v>
          </cell>
        </row>
        <row r="96">
          <cell r="A96" t="str">
            <v>SDGE</v>
          </cell>
          <cell r="B96">
            <v>1.0780000000000001</v>
          </cell>
          <cell r="C96">
            <v>1.1000000000000001</v>
          </cell>
          <cell r="D96">
            <v>1.119</v>
          </cell>
        </row>
        <row r="97">
          <cell r="A97" t="str">
            <v>LADWP</v>
          </cell>
          <cell r="B97">
            <v>1.0663</v>
          </cell>
          <cell r="C97">
            <v>1.0851</v>
          </cell>
          <cell r="D97">
            <v>1.1013999999999999</v>
          </cell>
        </row>
        <row r="98">
          <cell r="A98" t="str">
            <v>SMUD</v>
          </cell>
          <cell r="B98">
            <v>1.0724899999999999</v>
          </cell>
          <cell r="C98">
            <v>1.09301</v>
          </cell>
          <cell r="D98">
            <v>1.11083</v>
          </cell>
        </row>
        <row r="99">
          <cell r="A99" t="str">
            <v>TID</v>
          </cell>
          <cell r="B99">
            <v>1.0527599999999999</v>
          </cell>
          <cell r="C99">
            <v>1.0677000000000001</v>
          </cell>
          <cell r="D99">
            <v>1.08066</v>
          </cell>
        </row>
        <row r="100">
          <cell r="A100" t="str">
            <v>IID</v>
          </cell>
          <cell r="B100">
            <v>1.0676000000000001</v>
          </cell>
          <cell r="C100">
            <v>1.0780000000000001</v>
          </cell>
          <cell r="D100">
            <v>1.117</v>
          </cell>
        </row>
        <row r="101">
          <cell r="A101" t="str">
            <v>LADWPBA</v>
          </cell>
          <cell r="B101">
            <v>1.07633</v>
          </cell>
          <cell r="C101">
            <v>1.0979399999999999</v>
          </cell>
          <cell r="D101">
            <v>1.1167</v>
          </cell>
        </row>
        <row r="102">
          <cell r="A102" t="str">
            <v>SMUDBA</v>
          </cell>
          <cell r="B102">
            <v>1.0710999999999999</v>
          </cell>
          <cell r="C102">
            <v>1.0912299999999999</v>
          </cell>
          <cell r="D102">
            <v>1.1087</v>
          </cell>
        </row>
        <row r="103">
          <cell r="A103" t="str">
            <v>TID</v>
          </cell>
          <cell r="B103">
            <v>1.0653900000000001</v>
          </cell>
          <cell r="C103">
            <v>1.0839000000000001</v>
          </cell>
          <cell r="D103">
            <v>1.0999699999999999</v>
          </cell>
        </row>
        <row r="104">
          <cell r="A104" t="str">
            <v>SP26</v>
          </cell>
          <cell r="B104">
            <v>1.0730999999999999</v>
          </cell>
          <cell r="C104">
            <v>1.09379</v>
          </cell>
          <cell r="D104">
            <v>1.11175</v>
          </cell>
        </row>
        <row r="105">
          <cell r="A105" t="str">
            <v>GBAY</v>
          </cell>
          <cell r="B105">
            <v>1.0579099999999999</v>
          </cell>
          <cell r="C105">
            <v>1.0743100000000001</v>
          </cell>
          <cell r="D105">
            <v>1.0885400000000001</v>
          </cell>
        </row>
        <row r="106">
          <cell r="A106" t="str">
            <v>BCVTOTAL</v>
          </cell>
          <cell r="B106">
            <v>1.054</v>
          </cell>
          <cell r="C106">
            <v>1.069</v>
          </cell>
          <cell r="D106">
            <v>1.0820000000000001</v>
          </cell>
        </row>
        <row r="107">
          <cell r="A107" t="str">
            <v>labasinlra</v>
          </cell>
          <cell r="B107">
            <v>1.077</v>
          </cell>
          <cell r="C107">
            <v>1.0980000000000001</v>
          </cell>
          <cell r="D107">
            <v>1.117</v>
          </cell>
        </row>
        <row r="108">
          <cell r="C108">
            <v>0</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2.arb.ca.gov/sites/default/files/classic/cc/capandtrade/allowanceallocation/edu_allowance_value_form_instructions.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A107"/>
  <sheetViews>
    <sheetView showGridLines="0" zoomScaleNormal="100" zoomScaleSheetLayoutView="100" zoomScalePageLayoutView="95" workbookViewId="0">
      <selection activeCell="G4" sqref="G4"/>
    </sheetView>
  </sheetViews>
  <sheetFormatPr defaultColWidth="9.140625" defaultRowHeight="15" x14ac:dyDescent="0.2"/>
  <cols>
    <col min="1" max="1" width="9.140625" style="190"/>
    <col min="2" max="82" width="9.42578125" style="190" customWidth="1"/>
    <col min="83" max="16384" width="9.140625" style="190"/>
  </cols>
  <sheetData>
    <row r="1" spans="1:1" ht="18" customHeight="1" x14ac:dyDescent="0.2">
      <c r="A1" s="190" t="s">
        <v>0</v>
      </c>
    </row>
    <row r="2" spans="1:1" ht="18" customHeight="1" x14ac:dyDescent="0.2">
      <c r="A2" s="196" t="s">
        <v>1</v>
      </c>
    </row>
    <row r="3" spans="1:1" ht="18" customHeight="1" x14ac:dyDescent="0.2">
      <c r="A3" s="197" t="s">
        <v>2</v>
      </c>
    </row>
    <row r="4" spans="1:1" ht="18" customHeight="1" x14ac:dyDescent="0.2"/>
    <row r="5" spans="1:1" ht="18" customHeight="1" x14ac:dyDescent="0.2"/>
    <row r="6" spans="1:1" ht="18" customHeight="1" x14ac:dyDescent="0.2"/>
    <row r="7" spans="1:1" ht="18" customHeight="1" x14ac:dyDescent="0.2"/>
    <row r="8" spans="1:1" ht="18" customHeight="1" x14ac:dyDescent="0.2"/>
    <row r="9" spans="1:1" ht="18" customHeight="1" x14ac:dyDescent="0.2"/>
    <row r="10" spans="1:1" ht="18" customHeight="1" x14ac:dyDescent="0.2"/>
    <row r="11" spans="1:1" ht="18" customHeight="1" x14ac:dyDescent="0.2"/>
    <row r="12" spans="1:1" ht="18" customHeight="1" x14ac:dyDescent="0.2"/>
    <row r="13" spans="1:1" ht="18" customHeight="1" x14ac:dyDescent="0.2"/>
    <row r="14" spans="1:1" ht="18" customHeight="1" x14ac:dyDescent="0.2"/>
    <row r="15" spans="1:1" ht="18" customHeight="1" x14ac:dyDescent="0.2"/>
    <row r="16" spans="1:1" ht="18" customHeight="1" x14ac:dyDescent="0.2"/>
    <row r="17" ht="18" customHeight="1" x14ac:dyDescent="0.2"/>
    <row r="18" ht="18" customHeight="1" x14ac:dyDescent="0.2"/>
    <row r="19" ht="18" customHeight="1" x14ac:dyDescent="0.2"/>
    <row r="20" ht="18" customHeight="1" x14ac:dyDescent="0.2"/>
    <row r="21" ht="18" customHeight="1" x14ac:dyDescent="0.2"/>
    <row r="22" ht="18" customHeight="1" x14ac:dyDescent="0.2"/>
    <row r="23" ht="18" customHeight="1" x14ac:dyDescent="0.2"/>
    <row r="24" ht="18" customHeight="1" x14ac:dyDescent="0.2"/>
    <row r="25" ht="18" customHeight="1" x14ac:dyDescent="0.2"/>
    <row r="26" ht="18" customHeight="1" x14ac:dyDescent="0.2"/>
    <row r="27" ht="18" customHeight="1" x14ac:dyDescent="0.2"/>
    <row r="28" ht="18" customHeight="1" x14ac:dyDescent="0.2"/>
    <row r="29" ht="18" customHeight="1" x14ac:dyDescent="0.2"/>
    <row r="30" ht="18" customHeight="1" x14ac:dyDescent="0.2"/>
    <row r="31" ht="18" customHeight="1" x14ac:dyDescent="0.2"/>
    <row r="32"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107" ht="19.5" customHeight="1" x14ac:dyDescent="0.2"/>
  </sheetData>
  <hyperlinks>
    <hyperlink ref="A2" r:id="rId1" display="https://ww2.arb.ca.gov/sites/default/files/classic/cc/capandtrade/allowanceallocation/edu_allowance_value_form_instructions.pdf" xr:uid="{00000000-0004-0000-0000-000000000000}"/>
  </hyperlinks>
  <pageMargins left="0.2" right="0.2" top="0.5" bottom="0.5" header="0.3" footer="0.3"/>
  <pageSetup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1EDF3-197F-4699-93E0-7330326A121B}">
  <dimension ref="A1:K115"/>
  <sheetViews>
    <sheetView zoomScaleNormal="100" workbookViewId="0">
      <pane ySplit="2" topLeftCell="A3" activePane="bottomLeft" state="frozen"/>
      <selection pane="bottomLeft" activeCell="D3" sqref="D3"/>
    </sheetView>
  </sheetViews>
  <sheetFormatPr defaultColWidth="8.85546875" defaultRowHeight="15" x14ac:dyDescent="0.25"/>
  <cols>
    <col min="1" max="1" width="40.7109375" style="240" customWidth="1"/>
    <col min="2" max="23" width="12.7109375" style="225" customWidth="1"/>
    <col min="24" max="16384" width="8.85546875" style="225"/>
  </cols>
  <sheetData>
    <row r="1" spans="1:11" ht="21" customHeight="1" x14ac:dyDescent="0.25">
      <c r="A1" s="290" t="s">
        <v>110</v>
      </c>
      <c r="B1" s="291"/>
      <c r="C1" s="291"/>
      <c r="D1" s="291"/>
      <c r="E1" s="291"/>
      <c r="F1" s="291"/>
      <c r="G1" s="291"/>
      <c r="H1" s="291"/>
      <c r="I1" s="291"/>
      <c r="J1" s="291"/>
      <c r="K1" s="292"/>
    </row>
    <row r="2" spans="1:11" s="226" customFormat="1" ht="21" customHeight="1" thickBot="1" x14ac:dyDescent="0.3">
      <c r="A2" s="193" t="s">
        <v>111</v>
      </c>
      <c r="B2" s="194">
        <v>2021</v>
      </c>
      <c r="C2" s="194">
        <v>2022</v>
      </c>
      <c r="D2" s="194">
        <v>2023</v>
      </c>
      <c r="E2" s="194">
        <v>2024</v>
      </c>
      <c r="F2" s="194">
        <v>2025</v>
      </c>
      <c r="G2" s="194">
        <v>2026</v>
      </c>
      <c r="H2" s="194">
        <v>2027</v>
      </c>
      <c r="I2" s="194">
        <v>2028</v>
      </c>
      <c r="J2" s="194">
        <v>2029</v>
      </c>
      <c r="K2" s="195">
        <v>2030</v>
      </c>
    </row>
    <row r="3" spans="1:11" ht="18" customHeight="1" x14ac:dyDescent="0.25">
      <c r="A3" s="227" t="s">
        <v>112</v>
      </c>
      <c r="B3" s="251">
        <v>79765</v>
      </c>
      <c r="C3" s="229">
        <v>77930</v>
      </c>
      <c r="D3" s="228">
        <v>74823</v>
      </c>
      <c r="E3" s="229">
        <v>71708</v>
      </c>
      <c r="F3" s="229">
        <v>68615</v>
      </c>
      <c r="G3" s="229">
        <v>66991</v>
      </c>
      <c r="H3" s="229">
        <v>64813</v>
      </c>
      <c r="I3" s="229">
        <v>62374</v>
      </c>
      <c r="J3" s="229">
        <v>61334</v>
      </c>
      <c r="K3" s="230">
        <v>58857</v>
      </c>
    </row>
    <row r="4" spans="1:11" ht="18" customHeight="1" x14ac:dyDescent="0.25">
      <c r="A4" s="231" t="s">
        <v>113</v>
      </c>
      <c r="B4" s="252">
        <v>18910</v>
      </c>
      <c r="C4" s="233">
        <v>18751</v>
      </c>
      <c r="D4" s="232">
        <v>18353</v>
      </c>
      <c r="E4" s="233">
        <v>17950</v>
      </c>
      <c r="F4" s="233">
        <v>17545</v>
      </c>
      <c r="G4" s="233">
        <v>17376</v>
      </c>
      <c r="H4" s="233">
        <v>16964</v>
      </c>
      <c r="I4" s="233">
        <v>16548</v>
      </c>
      <c r="J4" s="233">
        <v>16372</v>
      </c>
      <c r="K4" s="234">
        <v>15950</v>
      </c>
    </row>
    <row r="5" spans="1:11" ht="30" customHeight="1" x14ac:dyDescent="0.25">
      <c r="A5" s="231" t="s">
        <v>114</v>
      </c>
      <c r="B5" s="252">
        <v>24905</v>
      </c>
      <c r="C5" s="233">
        <v>25101</v>
      </c>
      <c r="D5" s="232">
        <v>25275</v>
      </c>
      <c r="E5" s="233">
        <v>25384</v>
      </c>
      <c r="F5" s="233">
        <v>25358</v>
      </c>
      <c r="G5" s="233">
        <v>25463</v>
      </c>
      <c r="H5" s="233">
        <v>25569</v>
      </c>
      <c r="I5" s="233">
        <v>25675</v>
      </c>
      <c r="J5" s="233">
        <v>25782</v>
      </c>
      <c r="K5" s="234">
        <v>25889</v>
      </c>
    </row>
    <row r="6" spans="1:11" ht="30" customHeight="1" x14ac:dyDescent="0.25">
      <c r="A6" s="231" t="s">
        <v>115</v>
      </c>
      <c r="B6" s="252">
        <v>1568268</v>
      </c>
      <c r="C6" s="233">
        <v>1577179</v>
      </c>
      <c r="D6" s="232">
        <v>1537495</v>
      </c>
      <c r="E6" s="233">
        <v>1495687</v>
      </c>
      <c r="F6" s="233">
        <v>1456438</v>
      </c>
      <c r="G6" s="233">
        <v>1435129</v>
      </c>
      <c r="H6" s="233">
        <v>1053081</v>
      </c>
      <c r="I6" s="233">
        <v>672097</v>
      </c>
      <c r="J6" s="233">
        <v>664173</v>
      </c>
      <c r="K6" s="234">
        <v>645389</v>
      </c>
    </row>
    <row r="7" spans="1:11" ht="18" customHeight="1" x14ac:dyDescent="0.25">
      <c r="A7" s="231" t="s">
        <v>116</v>
      </c>
      <c r="B7" s="252">
        <v>73918</v>
      </c>
      <c r="C7" s="233">
        <v>73116</v>
      </c>
      <c r="D7" s="232">
        <v>71144</v>
      </c>
      <c r="E7" s="233">
        <v>69158</v>
      </c>
      <c r="F7" s="233">
        <v>67156</v>
      </c>
      <c r="G7" s="233">
        <v>66479</v>
      </c>
      <c r="H7" s="233">
        <v>64500</v>
      </c>
      <c r="I7" s="233">
        <v>62447</v>
      </c>
      <c r="J7" s="233">
        <v>61560</v>
      </c>
      <c r="K7" s="234">
        <v>59476</v>
      </c>
    </row>
    <row r="8" spans="1:11" ht="18" customHeight="1" x14ac:dyDescent="0.25">
      <c r="A8" s="231" t="s">
        <v>117</v>
      </c>
      <c r="B8" s="252">
        <v>38581</v>
      </c>
      <c r="C8" s="233">
        <v>38159</v>
      </c>
      <c r="D8" s="232">
        <v>37112</v>
      </c>
      <c r="E8" s="233">
        <v>36055</v>
      </c>
      <c r="F8" s="233">
        <v>34989</v>
      </c>
      <c r="G8" s="233">
        <v>34542</v>
      </c>
      <c r="H8" s="233">
        <v>33460</v>
      </c>
      <c r="I8" s="233">
        <v>32368</v>
      </c>
      <c r="J8" s="233">
        <v>31902</v>
      </c>
      <c r="K8" s="234">
        <v>30793</v>
      </c>
    </row>
    <row r="9" spans="1:11" ht="18" customHeight="1" x14ac:dyDescent="0.25">
      <c r="A9" s="231" t="s">
        <v>118</v>
      </c>
      <c r="B9" s="252">
        <v>2795</v>
      </c>
      <c r="C9" s="233">
        <v>2726</v>
      </c>
      <c r="D9" s="232">
        <v>2594</v>
      </c>
      <c r="E9" s="233">
        <v>2463</v>
      </c>
      <c r="F9" s="233">
        <v>2333</v>
      </c>
      <c r="G9" s="233">
        <v>2267</v>
      </c>
      <c r="H9" s="233">
        <v>2155</v>
      </c>
      <c r="I9" s="233">
        <v>2042</v>
      </c>
      <c r="J9" s="233">
        <v>1993</v>
      </c>
      <c r="K9" s="234">
        <v>1878</v>
      </c>
    </row>
    <row r="10" spans="1:11" ht="18" customHeight="1" x14ac:dyDescent="0.25">
      <c r="A10" s="231" t="s">
        <v>119</v>
      </c>
      <c r="B10" s="252">
        <v>572818</v>
      </c>
      <c r="C10" s="233">
        <v>571290</v>
      </c>
      <c r="D10" s="232">
        <v>562290</v>
      </c>
      <c r="E10" s="233">
        <v>553356</v>
      </c>
      <c r="F10" s="233">
        <v>544626</v>
      </c>
      <c r="G10" s="233">
        <v>540529</v>
      </c>
      <c r="H10" s="233">
        <v>413255</v>
      </c>
      <c r="I10" s="233">
        <v>287032</v>
      </c>
      <c r="J10" s="233">
        <v>282753</v>
      </c>
      <c r="K10" s="234">
        <v>273331</v>
      </c>
    </row>
    <row r="11" spans="1:11" ht="18" customHeight="1" x14ac:dyDescent="0.25">
      <c r="A11" s="231" t="s">
        <v>120</v>
      </c>
      <c r="B11" s="252">
        <v>26066</v>
      </c>
      <c r="C11" s="233">
        <v>25852</v>
      </c>
      <c r="D11" s="232">
        <v>25130</v>
      </c>
      <c r="E11" s="233">
        <v>24543</v>
      </c>
      <c r="F11" s="233">
        <v>23957</v>
      </c>
      <c r="G11" s="233">
        <v>23741</v>
      </c>
      <c r="H11" s="233">
        <v>23095</v>
      </c>
      <c r="I11" s="233">
        <v>22444</v>
      </c>
      <c r="J11" s="233">
        <v>22161</v>
      </c>
      <c r="K11" s="234">
        <v>21500</v>
      </c>
    </row>
    <row r="12" spans="1:11" ht="18" customHeight="1" x14ac:dyDescent="0.25">
      <c r="A12" s="231" t="s">
        <v>121</v>
      </c>
      <c r="B12" s="252">
        <v>109201</v>
      </c>
      <c r="C12" s="233">
        <v>108010</v>
      </c>
      <c r="D12" s="232">
        <v>105323</v>
      </c>
      <c r="E12" s="233">
        <v>102623</v>
      </c>
      <c r="F12" s="233">
        <v>99907</v>
      </c>
      <c r="G12" s="233">
        <v>98975</v>
      </c>
      <c r="H12" s="233">
        <v>96209</v>
      </c>
      <c r="I12" s="233">
        <v>93362</v>
      </c>
      <c r="J12" s="233">
        <v>92138</v>
      </c>
      <c r="K12" s="234">
        <v>89247</v>
      </c>
    </row>
    <row r="13" spans="1:11" ht="18" customHeight="1" x14ac:dyDescent="0.25">
      <c r="A13" s="231" t="s">
        <v>122</v>
      </c>
      <c r="B13" s="252">
        <v>43645</v>
      </c>
      <c r="C13" s="233">
        <v>43118</v>
      </c>
      <c r="D13" s="232">
        <v>42047</v>
      </c>
      <c r="E13" s="233">
        <v>40825</v>
      </c>
      <c r="F13" s="233">
        <v>39748</v>
      </c>
      <c r="G13" s="233">
        <v>39351</v>
      </c>
      <c r="H13" s="233">
        <v>38165</v>
      </c>
      <c r="I13" s="233">
        <v>36968</v>
      </c>
      <c r="J13" s="233">
        <v>36448</v>
      </c>
      <c r="K13" s="234">
        <v>35233</v>
      </c>
    </row>
    <row r="14" spans="1:11" ht="18" customHeight="1" x14ac:dyDescent="0.25">
      <c r="A14" s="231" t="s">
        <v>123</v>
      </c>
      <c r="B14" s="252">
        <v>438169</v>
      </c>
      <c r="C14" s="233">
        <v>436728</v>
      </c>
      <c r="D14" s="232">
        <v>428337</v>
      </c>
      <c r="E14" s="233">
        <v>419730</v>
      </c>
      <c r="F14" s="233">
        <v>411183</v>
      </c>
      <c r="G14" s="233">
        <v>406742</v>
      </c>
      <c r="H14" s="233">
        <v>335705</v>
      </c>
      <c r="I14" s="233">
        <v>265431</v>
      </c>
      <c r="J14" s="233">
        <v>261223</v>
      </c>
      <c r="K14" s="234">
        <v>251964</v>
      </c>
    </row>
    <row r="15" spans="1:11" ht="18" customHeight="1" x14ac:dyDescent="0.25">
      <c r="A15" s="231" t="s">
        <v>124</v>
      </c>
      <c r="B15" s="252">
        <v>20986</v>
      </c>
      <c r="C15" s="233">
        <v>20724</v>
      </c>
      <c r="D15" s="232">
        <v>20256</v>
      </c>
      <c r="E15" s="233">
        <v>19685</v>
      </c>
      <c r="F15" s="233">
        <v>19214</v>
      </c>
      <c r="G15" s="233">
        <v>19095</v>
      </c>
      <c r="H15" s="233">
        <v>18295</v>
      </c>
      <c r="I15" s="233">
        <v>17707</v>
      </c>
      <c r="J15" s="233">
        <v>17458</v>
      </c>
      <c r="K15" s="234">
        <v>16861</v>
      </c>
    </row>
    <row r="16" spans="1:11" ht="18" customHeight="1" x14ac:dyDescent="0.25">
      <c r="A16" s="231" t="s">
        <v>125</v>
      </c>
      <c r="B16" s="252">
        <v>11938</v>
      </c>
      <c r="C16" s="233">
        <v>11832</v>
      </c>
      <c r="D16" s="232">
        <v>11570</v>
      </c>
      <c r="E16" s="233">
        <v>11306</v>
      </c>
      <c r="F16" s="233">
        <v>11039</v>
      </c>
      <c r="G16" s="233">
        <v>10928</v>
      </c>
      <c r="H16" s="233">
        <v>10657</v>
      </c>
      <c r="I16" s="233">
        <v>10384</v>
      </c>
      <c r="J16" s="233">
        <v>10267</v>
      </c>
      <c r="K16" s="234">
        <v>9990</v>
      </c>
    </row>
    <row r="17" spans="1:11" ht="18" customHeight="1" x14ac:dyDescent="0.25">
      <c r="A17" s="231" t="s">
        <v>126</v>
      </c>
      <c r="B17" s="252">
        <v>116168</v>
      </c>
      <c r="C17" s="233">
        <v>114782</v>
      </c>
      <c r="D17" s="232">
        <v>111917</v>
      </c>
      <c r="E17" s="233">
        <v>109138</v>
      </c>
      <c r="F17" s="233">
        <v>106344</v>
      </c>
      <c r="G17" s="233">
        <v>105530</v>
      </c>
      <c r="H17" s="233">
        <v>101269</v>
      </c>
      <c r="I17" s="233">
        <v>97997</v>
      </c>
      <c r="J17" s="233">
        <v>96600</v>
      </c>
      <c r="K17" s="234">
        <v>93278</v>
      </c>
    </row>
    <row r="18" spans="1:11" ht="30" customHeight="1" x14ac:dyDescent="0.25">
      <c r="A18" s="231" t="s">
        <v>127</v>
      </c>
      <c r="B18" s="252">
        <v>36365</v>
      </c>
      <c r="C18" s="233">
        <v>35792</v>
      </c>
      <c r="D18" s="232">
        <v>34740</v>
      </c>
      <c r="E18" s="233">
        <v>33660</v>
      </c>
      <c r="F18" s="233">
        <v>32603</v>
      </c>
      <c r="G18" s="233">
        <v>32128</v>
      </c>
      <c r="H18" s="233">
        <v>31067</v>
      </c>
      <c r="I18" s="233">
        <v>30082</v>
      </c>
      <c r="J18" s="233">
        <v>29661</v>
      </c>
      <c r="K18" s="234">
        <v>28661</v>
      </c>
    </row>
    <row r="19" spans="1:11" ht="18" customHeight="1" x14ac:dyDescent="0.25">
      <c r="A19" s="231" t="s">
        <v>128</v>
      </c>
      <c r="B19" s="252">
        <v>47450</v>
      </c>
      <c r="C19" s="233">
        <v>47030</v>
      </c>
      <c r="D19" s="232">
        <v>45989</v>
      </c>
      <c r="E19" s="233">
        <v>44939</v>
      </c>
      <c r="F19" s="233">
        <v>43879</v>
      </c>
      <c r="G19" s="233">
        <v>43434</v>
      </c>
      <c r="H19" s="233">
        <v>42358</v>
      </c>
      <c r="I19" s="233">
        <v>41272</v>
      </c>
      <c r="J19" s="233">
        <v>40810</v>
      </c>
      <c r="K19" s="234">
        <v>39707</v>
      </c>
    </row>
    <row r="20" spans="1:11" ht="18" customHeight="1" x14ac:dyDescent="0.25">
      <c r="A20" s="231" t="s">
        <v>129</v>
      </c>
      <c r="B20" s="252">
        <v>6953</v>
      </c>
      <c r="C20" s="233">
        <v>6788</v>
      </c>
      <c r="D20" s="232">
        <v>6510</v>
      </c>
      <c r="E20" s="233">
        <v>6082</v>
      </c>
      <c r="F20" s="233">
        <v>5800</v>
      </c>
      <c r="G20" s="233">
        <v>5767</v>
      </c>
      <c r="H20" s="233">
        <v>5411</v>
      </c>
      <c r="I20" s="233">
        <v>5049</v>
      </c>
      <c r="J20" s="233">
        <v>4934</v>
      </c>
      <c r="K20" s="234">
        <v>4561</v>
      </c>
    </row>
    <row r="21" spans="1:11" ht="30" customHeight="1" x14ac:dyDescent="0.25">
      <c r="A21" s="231" t="s">
        <v>130</v>
      </c>
      <c r="B21" s="252">
        <v>23436</v>
      </c>
      <c r="C21" s="233">
        <v>23354</v>
      </c>
      <c r="D21" s="232">
        <v>22916</v>
      </c>
      <c r="E21" s="233">
        <v>22504</v>
      </c>
      <c r="F21" s="233">
        <v>22055</v>
      </c>
      <c r="G21" s="233">
        <v>21959</v>
      </c>
      <c r="H21" s="233">
        <v>21177</v>
      </c>
      <c r="I21" s="233">
        <v>20615</v>
      </c>
      <c r="J21" s="233">
        <v>20384</v>
      </c>
      <c r="K21" s="234">
        <v>19813</v>
      </c>
    </row>
    <row r="22" spans="1:11" ht="18" customHeight="1" x14ac:dyDescent="0.25">
      <c r="A22" s="231" t="s">
        <v>131</v>
      </c>
      <c r="B22" s="252">
        <v>167771</v>
      </c>
      <c r="C22" s="233">
        <v>162988</v>
      </c>
      <c r="D22" s="232">
        <v>154859</v>
      </c>
      <c r="E22" s="233">
        <v>146764</v>
      </c>
      <c r="F22" s="233">
        <v>138189</v>
      </c>
      <c r="G22" s="233">
        <v>133797</v>
      </c>
      <c r="H22" s="233">
        <v>127404</v>
      </c>
      <c r="I22" s="233">
        <v>120480</v>
      </c>
      <c r="J22" s="233">
        <v>117526</v>
      </c>
      <c r="K22" s="234">
        <v>110496</v>
      </c>
    </row>
    <row r="23" spans="1:11" ht="18" customHeight="1" x14ac:dyDescent="0.25">
      <c r="A23" s="231" t="s">
        <v>132</v>
      </c>
      <c r="B23" s="252">
        <v>24559</v>
      </c>
      <c r="C23" s="233">
        <v>24342</v>
      </c>
      <c r="D23" s="232">
        <v>23803</v>
      </c>
      <c r="E23" s="233">
        <v>23260</v>
      </c>
      <c r="F23" s="233">
        <v>22711</v>
      </c>
      <c r="G23" s="233">
        <v>22481</v>
      </c>
      <c r="H23" s="233">
        <v>21924</v>
      </c>
      <c r="I23" s="233">
        <v>21362</v>
      </c>
      <c r="J23" s="233">
        <v>21122</v>
      </c>
      <c r="K23" s="234">
        <v>20552</v>
      </c>
    </row>
    <row r="24" spans="1:11" ht="18" customHeight="1" x14ac:dyDescent="0.25">
      <c r="A24" s="231" t="s">
        <v>133</v>
      </c>
      <c r="B24" s="252">
        <v>1060927</v>
      </c>
      <c r="C24" s="233">
        <v>1056559</v>
      </c>
      <c r="D24" s="232">
        <v>1039042</v>
      </c>
      <c r="E24" s="233">
        <v>1015558</v>
      </c>
      <c r="F24" s="233">
        <v>1000815</v>
      </c>
      <c r="G24" s="233">
        <v>991145</v>
      </c>
      <c r="H24" s="233">
        <v>799554</v>
      </c>
      <c r="I24" s="233">
        <v>609032</v>
      </c>
      <c r="J24" s="233">
        <v>601432</v>
      </c>
      <c r="K24" s="234">
        <v>583388</v>
      </c>
    </row>
    <row r="25" spans="1:11" ht="18" customHeight="1" x14ac:dyDescent="0.25">
      <c r="A25" s="231" t="s">
        <v>134</v>
      </c>
      <c r="B25" s="252">
        <v>341483</v>
      </c>
      <c r="C25" s="233">
        <v>342046</v>
      </c>
      <c r="D25" s="232">
        <v>334821</v>
      </c>
      <c r="E25" s="233">
        <v>326772</v>
      </c>
      <c r="F25" s="233">
        <v>319452</v>
      </c>
      <c r="G25" s="233">
        <v>317415</v>
      </c>
      <c r="H25" s="233">
        <v>305678</v>
      </c>
      <c r="I25" s="233">
        <v>297677</v>
      </c>
      <c r="J25" s="233">
        <v>295636</v>
      </c>
      <c r="K25" s="234">
        <v>287271</v>
      </c>
    </row>
    <row r="26" spans="1:11" ht="18" customHeight="1" x14ac:dyDescent="0.25">
      <c r="A26" s="231" t="s">
        <v>135</v>
      </c>
      <c r="B26" s="252">
        <v>65092</v>
      </c>
      <c r="C26" s="233">
        <v>64709</v>
      </c>
      <c r="D26" s="232">
        <v>64004</v>
      </c>
      <c r="E26" s="233">
        <v>62828</v>
      </c>
      <c r="F26" s="233">
        <v>61618</v>
      </c>
      <c r="G26" s="233">
        <v>61269</v>
      </c>
      <c r="H26" s="233">
        <v>59577</v>
      </c>
      <c r="I26" s="233">
        <v>58394</v>
      </c>
      <c r="J26" s="233">
        <v>58095</v>
      </c>
      <c r="K26" s="234">
        <v>56858</v>
      </c>
    </row>
    <row r="27" spans="1:11" ht="18" customHeight="1" x14ac:dyDescent="0.25">
      <c r="A27" s="231" t="s">
        <v>136</v>
      </c>
      <c r="B27" s="252">
        <v>30101</v>
      </c>
      <c r="C27" s="233">
        <v>29715</v>
      </c>
      <c r="D27" s="232">
        <v>28749</v>
      </c>
      <c r="E27" s="233">
        <v>27732</v>
      </c>
      <c r="F27" s="233">
        <v>26858</v>
      </c>
      <c r="G27" s="233">
        <v>26333</v>
      </c>
      <c r="H27" s="233">
        <v>25448</v>
      </c>
      <c r="I27" s="233">
        <v>24577</v>
      </c>
      <c r="J27" s="233">
        <v>24201</v>
      </c>
      <c r="K27" s="234">
        <v>23316</v>
      </c>
    </row>
    <row r="28" spans="1:11" ht="18" customHeight="1" x14ac:dyDescent="0.25">
      <c r="A28" s="231" t="s">
        <v>137</v>
      </c>
      <c r="B28" s="252">
        <v>365766</v>
      </c>
      <c r="C28" s="233">
        <v>362830</v>
      </c>
      <c r="D28" s="232">
        <v>353029</v>
      </c>
      <c r="E28" s="233">
        <v>342878</v>
      </c>
      <c r="F28" s="233">
        <v>332947</v>
      </c>
      <c r="G28" s="233">
        <v>327688</v>
      </c>
      <c r="H28" s="233">
        <v>317692</v>
      </c>
      <c r="I28" s="233">
        <v>308141</v>
      </c>
      <c r="J28" s="233">
        <v>304095</v>
      </c>
      <c r="K28" s="234">
        <v>294385</v>
      </c>
    </row>
    <row r="29" spans="1:11" ht="18" customHeight="1" x14ac:dyDescent="0.25">
      <c r="A29" s="231" t="s">
        <v>138</v>
      </c>
      <c r="B29" s="252">
        <v>24531</v>
      </c>
      <c r="C29" s="233">
        <v>24331</v>
      </c>
      <c r="D29" s="232">
        <v>23783</v>
      </c>
      <c r="E29" s="233">
        <v>23083</v>
      </c>
      <c r="F29" s="233">
        <v>22528</v>
      </c>
      <c r="G29" s="233">
        <v>22325</v>
      </c>
      <c r="H29" s="233">
        <v>21711</v>
      </c>
      <c r="I29" s="233">
        <v>21092</v>
      </c>
      <c r="J29" s="233">
        <v>20824</v>
      </c>
      <c r="K29" s="234">
        <v>20195</v>
      </c>
    </row>
    <row r="30" spans="1:11" ht="18" customHeight="1" x14ac:dyDescent="0.25">
      <c r="A30" s="231" t="s">
        <v>139</v>
      </c>
      <c r="B30" s="252">
        <v>1206</v>
      </c>
      <c r="C30" s="233">
        <v>1134</v>
      </c>
      <c r="D30" s="232">
        <v>957</v>
      </c>
      <c r="E30" s="233">
        <v>778</v>
      </c>
      <c r="F30" s="233">
        <v>597</v>
      </c>
      <c r="G30" s="233">
        <v>573</v>
      </c>
      <c r="H30" s="233">
        <v>575</v>
      </c>
      <c r="I30" s="233">
        <v>578</v>
      </c>
      <c r="J30" s="233">
        <v>580</v>
      </c>
      <c r="K30" s="234">
        <v>582</v>
      </c>
    </row>
    <row r="31" spans="1:11" ht="30" customHeight="1" x14ac:dyDescent="0.25">
      <c r="A31" s="231" t="s">
        <v>140</v>
      </c>
      <c r="B31" s="252">
        <v>44894</v>
      </c>
      <c r="C31" s="233">
        <v>44649</v>
      </c>
      <c r="D31" s="232">
        <v>43482</v>
      </c>
      <c r="E31" s="233">
        <v>42631</v>
      </c>
      <c r="F31" s="233">
        <v>41455</v>
      </c>
      <c r="G31" s="233">
        <v>40867</v>
      </c>
      <c r="H31" s="233">
        <v>39855</v>
      </c>
      <c r="I31" s="233">
        <v>38833</v>
      </c>
      <c r="J31" s="233">
        <v>38397</v>
      </c>
      <c r="K31" s="234">
        <v>37360</v>
      </c>
    </row>
    <row r="32" spans="1:11" ht="18" customHeight="1" x14ac:dyDescent="0.25">
      <c r="A32" s="231" t="s">
        <v>141</v>
      </c>
      <c r="B32" s="252">
        <v>6517</v>
      </c>
      <c r="C32" s="233">
        <v>6392</v>
      </c>
      <c r="D32" s="232">
        <v>6118</v>
      </c>
      <c r="E32" s="233">
        <v>5846</v>
      </c>
      <c r="F32" s="233">
        <v>5573</v>
      </c>
      <c r="G32" s="233">
        <v>5451</v>
      </c>
      <c r="H32" s="233">
        <v>5162</v>
      </c>
      <c r="I32" s="233">
        <v>4900</v>
      </c>
      <c r="J32" s="233">
        <v>4787</v>
      </c>
      <c r="K32" s="234">
        <v>4521</v>
      </c>
    </row>
    <row r="33" spans="1:11" ht="18" customHeight="1" x14ac:dyDescent="0.25">
      <c r="A33" s="231" t="s">
        <v>142</v>
      </c>
      <c r="B33" s="252">
        <v>1199715</v>
      </c>
      <c r="C33" s="233">
        <v>1208295</v>
      </c>
      <c r="D33" s="232">
        <v>1200777</v>
      </c>
      <c r="E33" s="233">
        <v>1187233</v>
      </c>
      <c r="F33" s="233">
        <v>1174397</v>
      </c>
      <c r="G33" s="233">
        <v>1175503</v>
      </c>
      <c r="H33" s="233">
        <v>1139580</v>
      </c>
      <c r="I33" s="233">
        <v>1121820</v>
      </c>
      <c r="J33" s="233">
        <v>1121083</v>
      </c>
      <c r="K33" s="234">
        <v>1102097</v>
      </c>
    </row>
    <row r="34" spans="1:11" ht="18" customHeight="1" x14ac:dyDescent="0.25">
      <c r="A34" s="231" t="s">
        <v>143</v>
      </c>
      <c r="B34" s="252">
        <v>2226</v>
      </c>
      <c r="C34" s="233">
        <v>2236</v>
      </c>
      <c r="D34" s="232">
        <v>2216</v>
      </c>
      <c r="E34" s="233">
        <v>2197</v>
      </c>
      <c r="F34" s="233">
        <v>2178</v>
      </c>
      <c r="G34" s="233">
        <v>2191</v>
      </c>
      <c r="H34" s="233">
        <v>2157</v>
      </c>
      <c r="I34" s="233">
        <v>2123</v>
      </c>
      <c r="J34" s="233">
        <v>2118</v>
      </c>
      <c r="K34" s="234">
        <v>2082</v>
      </c>
    </row>
    <row r="35" spans="1:11" ht="18" customHeight="1" x14ac:dyDescent="0.25">
      <c r="A35" s="231" t="s">
        <v>144</v>
      </c>
      <c r="B35" s="252">
        <v>33810</v>
      </c>
      <c r="C35" s="233">
        <v>33365</v>
      </c>
      <c r="D35" s="232">
        <v>32316</v>
      </c>
      <c r="E35" s="233">
        <v>31403</v>
      </c>
      <c r="F35" s="233">
        <v>30330</v>
      </c>
      <c r="G35" s="233">
        <v>30012</v>
      </c>
      <c r="H35" s="233">
        <v>29048</v>
      </c>
      <c r="I35" s="233">
        <v>28020</v>
      </c>
      <c r="J35" s="233">
        <v>27589</v>
      </c>
      <c r="K35" s="234">
        <v>26544</v>
      </c>
    </row>
    <row r="36" spans="1:11" ht="18" customHeight="1" x14ac:dyDescent="0.25">
      <c r="A36" s="231" t="s">
        <v>145</v>
      </c>
      <c r="B36" s="252">
        <v>189367</v>
      </c>
      <c r="C36" s="233">
        <v>188590</v>
      </c>
      <c r="D36" s="232">
        <v>185284</v>
      </c>
      <c r="E36" s="233">
        <v>181575</v>
      </c>
      <c r="F36" s="233">
        <v>177489</v>
      </c>
      <c r="G36" s="233">
        <v>175880</v>
      </c>
      <c r="H36" s="233">
        <v>171165</v>
      </c>
      <c r="I36" s="233">
        <v>167293</v>
      </c>
      <c r="J36" s="233">
        <v>165928</v>
      </c>
      <c r="K36" s="234">
        <v>161944</v>
      </c>
    </row>
    <row r="37" spans="1:11" ht="30" customHeight="1" x14ac:dyDescent="0.25">
      <c r="A37" s="231" t="s">
        <v>146</v>
      </c>
      <c r="B37" s="252">
        <v>10440249</v>
      </c>
      <c r="C37" s="233">
        <v>10278898</v>
      </c>
      <c r="D37" s="232">
        <v>9920930</v>
      </c>
      <c r="E37" s="233">
        <v>9569498</v>
      </c>
      <c r="F37" s="233">
        <v>9653515</v>
      </c>
      <c r="G37" s="233">
        <v>9622159</v>
      </c>
      <c r="H37" s="233">
        <v>7644667</v>
      </c>
      <c r="I37" s="233">
        <v>5737260</v>
      </c>
      <c r="J37" s="233">
        <v>5668683</v>
      </c>
      <c r="K37" s="234">
        <v>5492192</v>
      </c>
    </row>
    <row r="38" spans="1:11" ht="18" customHeight="1" x14ac:dyDescent="0.25">
      <c r="A38" s="231" t="s">
        <v>147</v>
      </c>
      <c r="B38" s="252">
        <v>134002</v>
      </c>
      <c r="C38" s="233">
        <v>134112</v>
      </c>
      <c r="D38" s="232">
        <v>132626</v>
      </c>
      <c r="E38" s="233">
        <v>130630</v>
      </c>
      <c r="F38" s="233">
        <v>128256</v>
      </c>
      <c r="G38" s="233">
        <v>127984</v>
      </c>
      <c r="H38" s="233">
        <v>124326</v>
      </c>
      <c r="I38" s="233">
        <v>122118</v>
      </c>
      <c r="J38" s="233">
        <v>121799</v>
      </c>
      <c r="K38" s="234">
        <v>119445</v>
      </c>
    </row>
    <row r="39" spans="1:11" ht="18" customHeight="1" x14ac:dyDescent="0.25">
      <c r="A39" s="231" t="s">
        <v>148</v>
      </c>
      <c r="B39" s="252">
        <v>714695</v>
      </c>
      <c r="C39" s="233">
        <v>713743</v>
      </c>
      <c r="D39" s="232">
        <v>700645</v>
      </c>
      <c r="E39" s="233">
        <v>686193</v>
      </c>
      <c r="F39" s="233">
        <v>673058</v>
      </c>
      <c r="G39" s="233">
        <v>669670</v>
      </c>
      <c r="H39" s="233">
        <v>647298</v>
      </c>
      <c r="I39" s="233">
        <v>632626</v>
      </c>
      <c r="J39" s="233">
        <v>629343</v>
      </c>
      <c r="K39" s="234">
        <v>613909</v>
      </c>
    </row>
    <row r="40" spans="1:11" ht="18" customHeight="1" x14ac:dyDescent="0.25">
      <c r="A40" s="231" t="s">
        <v>149</v>
      </c>
      <c r="B40" s="252">
        <v>17599777</v>
      </c>
      <c r="C40" s="233">
        <v>17460185</v>
      </c>
      <c r="D40" s="232">
        <v>16921166</v>
      </c>
      <c r="E40" s="233">
        <v>16757499</v>
      </c>
      <c r="F40" s="233">
        <v>21426107</v>
      </c>
      <c r="G40" s="233">
        <v>23023113</v>
      </c>
      <c r="H40" s="233">
        <v>22260374</v>
      </c>
      <c r="I40" s="233">
        <v>21597094</v>
      </c>
      <c r="J40" s="233">
        <v>21308651</v>
      </c>
      <c r="K40" s="234">
        <v>20636456</v>
      </c>
    </row>
    <row r="41" spans="1:11" ht="18" customHeight="1" x14ac:dyDescent="0.25">
      <c r="A41" s="231" t="s">
        <v>150</v>
      </c>
      <c r="B41" s="252">
        <v>551045</v>
      </c>
      <c r="C41" s="233">
        <v>550696</v>
      </c>
      <c r="D41" s="232">
        <v>544824</v>
      </c>
      <c r="E41" s="233">
        <v>529519</v>
      </c>
      <c r="F41" s="233">
        <v>523766</v>
      </c>
      <c r="G41" s="233">
        <v>518466</v>
      </c>
      <c r="H41" s="233">
        <v>508806</v>
      </c>
      <c r="I41" s="233">
        <v>502973</v>
      </c>
      <c r="J41" s="233">
        <v>501766</v>
      </c>
      <c r="K41" s="234">
        <v>474261</v>
      </c>
    </row>
    <row r="42" spans="1:11" ht="18" customHeight="1" x14ac:dyDescent="0.25">
      <c r="A42" s="231" t="s">
        <v>151</v>
      </c>
      <c r="B42" s="252">
        <v>662521</v>
      </c>
      <c r="C42" s="233">
        <v>647114</v>
      </c>
      <c r="D42" s="232">
        <v>640632</v>
      </c>
      <c r="E42" s="233">
        <v>635705</v>
      </c>
      <c r="F42" s="233">
        <v>618698</v>
      </c>
      <c r="G42" s="233">
        <v>608140</v>
      </c>
      <c r="H42" s="233">
        <v>445968</v>
      </c>
      <c r="I42" s="233">
        <v>284257</v>
      </c>
      <c r="J42" s="233">
        <v>280319</v>
      </c>
      <c r="K42" s="234">
        <v>270998</v>
      </c>
    </row>
    <row r="43" spans="1:11" ht="18" customHeight="1" x14ac:dyDescent="0.25">
      <c r="A43" s="231" t="s">
        <v>152</v>
      </c>
      <c r="B43" s="252">
        <v>5215</v>
      </c>
      <c r="C43" s="233">
        <v>5171</v>
      </c>
      <c r="D43" s="232">
        <v>5036</v>
      </c>
      <c r="E43" s="233">
        <v>4901</v>
      </c>
      <c r="F43" s="233">
        <v>4766</v>
      </c>
      <c r="G43" s="233">
        <v>4723</v>
      </c>
      <c r="H43" s="233">
        <v>4572</v>
      </c>
      <c r="I43" s="233">
        <v>4419</v>
      </c>
      <c r="J43" s="233">
        <v>4357</v>
      </c>
      <c r="K43" s="234">
        <v>4202</v>
      </c>
    </row>
    <row r="44" spans="1:11" ht="30" customHeight="1" x14ac:dyDescent="0.25">
      <c r="A44" s="231" t="s">
        <v>153</v>
      </c>
      <c r="B44" s="252">
        <v>30445</v>
      </c>
      <c r="C44" s="233">
        <v>29699</v>
      </c>
      <c r="D44" s="232">
        <v>28229</v>
      </c>
      <c r="E44" s="233">
        <v>26757</v>
      </c>
      <c r="F44" s="233">
        <v>25391</v>
      </c>
      <c r="G44" s="233">
        <v>24508</v>
      </c>
      <c r="H44" s="233">
        <v>23467</v>
      </c>
      <c r="I44" s="233">
        <v>22277</v>
      </c>
      <c r="J44" s="233">
        <v>21765</v>
      </c>
      <c r="K44" s="234">
        <v>20557</v>
      </c>
    </row>
    <row r="45" spans="1:11" ht="30" customHeight="1" x14ac:dyDescent="0.25">
      <c r="A45" s="231" t="s">
        <v>154</v>
      </c>
      <c r="B45" s="252">
        <v>101080</v>
      </c>
      <c r="C45" s="233">
        <v>98833</v>
      </c>
      <c r="D45" s="232">
        <v>94340</v>
      </c>
      <c r="E45" s="233">
        <v>89848</v>
      </c>
      <c r="F45" s="233">
        <v>85355</v>
      </c>
      <c r="G45" s="233">
        <v>83109</v>
      </c>
      <c r="H45" s="233">
        <v>78616</v>
      </c>
      <c r="I45" s="233">
        <v>74123</v>
      </c>
      <c r="J45" s="233">
        <v>71877</v>
      </c>
      <c r="K45" s="234">
        <v>67384</v>
      </c>
    </row>
    <row r="46" spans="1:11" ht="18" customHeight="1" x14ac:dyDescent="0.25">
      <c r="A46" s="231" t="s">
        <v>155</v>
      </c>
      <c r="B46" s="252">
        <v>155878</v>
      </c>
      <c r="C46" s="233">
        <v>155281</v>
      </c>
      <c r="D46" s="232">
        <v>151053</v>
      </c>
      <c r="E46" s="233">
        <v>146233</v>
      </c>
      <c r="F46" s="233">
        <v>141257</v>
      </c>
      <c r="G46" s="233">
        <v>140090</v>
      </c>
      <c r="H46" s="233">
        <v>132667</v>
      </c>
      <c r="I46" s="233">
        <v>127652</v>
      </c>
      <c r="J46" s="233">
        <v>126384</v>
      </c>
      <c r="K46" s="234">
        <v>121139</v>
      </c>
    </row>
    <row r="47" spans="1:11" ht="30" customHeight="1" x14ac:dyDescent="0.25">
      <c r="A47" s="231" t="s">
        <v>156</v>
      </c>
      <c r="B47" s="252">
        <v>2809902</v>
      </c>
      <c r="C47" s="233">
        <v>2792687</v>
      </c>
      <c r="D47" s="232">
        <v>2721959</v>
      </c>
      <c r="E47" s="233">
        <v>2650543</v>
      </c>
      <c r="F47" s="233">
        <v>2574500</v>
      </c>
      <c r="G47" s="233">
        <v>2547876</v>
      </c>
      <c r="H47" s="233">
        <v>2455270</v>
      </c>
      <c r="I47" s="233">
        <v>2386459</v>
      </c>
      <c r="J47" s="233">
        <v>2369293</v>
      </c>
      <c r="K47" s="234">
        <v>2297289</v>
      </c>
    </row>
    <row r="48" spans="1:11" ht="18" customHeight="1" x14ac:dyDescent="0.25">
      <c r="A48" s="231" t="s">
        <v>157</v>
      </c>
      <c r="B48" s="252">
        <v>6766147</v>
      </c>
      <c r="C48" s="233">
        <v>6737256</v>
      </c>
      <c r="D48" s="232">
        <v>6586708</v>
      </c>
      <c r="E48" s="233">
        <v>6435664</v>
      </c>
      <c r="F48" s="233">
        <v>6279487</v>
      </c>
      <c r="G48" s="233">
        <v>6208750</v>
      </c>
      <c r="H48" s="233">
        <v>6023536</v>
      </c>
      <c r="I48" s="233">
        <v>5857961</v>
      </c>
      <c r="J48" s="233">
        <v>5782142</v>
      </c>
      <c r="K48" s="234">
        <v>5615045</v>
      </c>
    </row>
    <row r="49" spans="1:11" ht="30" customHeight="1" x14ac:dyDescent="0.25">
      <c r="A49" s="231" t="s">
        <v>158</v>
      </c>
      <c r="B49" s="252">
        <v>771858</v>
      </c>
      <c r="C49" s="233">
        <v>761415</v>
      </c>
      <c r="D49" s="232">
        <v>735843</v>
      </c>
      <c r="E49" s="233">
        <v>710042</v>
      </c>
      <c r="F49" s="233">
        <v>684010</v>
      </c>
      <c r="G49" s="233">
        <v>672959</v>
      </c>
      <c r="H49" s="233">
        <v>646526</v>
      </c>
      <c r="I49" s="233">
        <v>619858</v>
      </c>
      <c r="J49" s="233">
        <v>608355</v>
      </c>
      <c r="K49" s="234">
        <v>581278</v>
      </c>
    </row>
    <row r="50" spans="1:11" ht="18" customHeight="1" x14ac:dyDescent="0.25">
      <c r="A50" s="231" t="s">
        <v>159</v>
      </c>
      <c r="B50" s="252">
        <v>25183597</v>
      </c>
      <c r="C50" s="233">
        <v>24999282</v>
      </c>
      <c r="D50" s="232">
        <v>24357709</v>
      </c>
      <c r="E50" s="233">
        <v>23681594</v>
      </c>
      <c r="F50" s="233">
        <v>23035309</v>
      </c>
      <c r="G50" s="233">
        <v>22687800</v>
      </c>
      <c r="H50" s="233">
        <v>21942596</v>
      </c>
      <c r="I50" s="233">
        <v>21240462</v>
      </c>
      <c r="J50" s="233">
        <v>20907873</v>
      </c>
      <c r="K50" s="234">
        <v>20201590</v>
      </c>
    </row>
    <row r="51" spans="1:11" ht="18" customHeight="1" x14ac:dyDescent="0.25">
      <c r="A51" s="231" t="s">
        <v>160</v>
      </c>
      <c r="B51" s="252">
        <v>6945</v>
      </c>
      <c r="C51" s="233">
        <v>6900</v>
      </c>
      <c r="D51" s="232">
        <v>6768</v>
      </c>
      <c r="E51" s="233">
        <v>6635</v>
      </c>
      <c r="F51" s="233">
        <v>6503</v>
      </c>
      <c r="G51" s="233">
        <v>6293</v>
      </c>
      <c r="H51" s="233">
        <v>6254</v>
      </c>
      <c r="I51" s="233">
        <v>6103</v>
      </c>
      <c r="J51" s="233">
        <v>6040</v>
      </c>
      <c r="K51" s="234">
        <v>5886</v>
      </c>
    </row>
    <row r="52" spans="1:11" ht="18" customHeight="1" x14ac:dyDescent="0.25">
      <c r="A52" s="231" t="s">
        <v>161</v>
      </c>
      <c r="B52" s="252">
        <v>2770</v>
      </c>
      <c r="C52" s="233">
        <v>2790</v>
      </c>
      <c r="D52" s="232">
        <v>2811</v>
      </c>
      <c r="E52" s="233">
        <v>2831</v>
      </c>
      <c r="F52" s="233">
        <v>2852</v>
      </c>
      <c r="G52" s="233">
        <v>2873</v>
      </c>
      <c r="H52" s="233">
        <v>2894</v>
      </c>
      <c r="I52" s="233">
        <v>2915</v>
      </c>
      <c r="J52" s="233">
        <v>2937</v>
      </c>
      <c r="K52" s="234">
        <v>2958</v>
      </c>
    </row>
    <row r="53" spans="1:11" ht="30" customHeight="1" x14ac:dyDescent="0.25">
      <c r="A53" s="231" t="s">
        <v>162</v>
      </c>
      <c r="B53" s="252">
        <v>53342</v>
      </c>
      <c r="C53" s="233">
        <v>53088</v>
      </c>
      <c r="D53" s="232">
        <v>52168</v>
      </c>
      <c r="E53" s="233">
        <v>51234</v>
      </c>
      <c r="F53" s="233">
        <v>50287</v>
      </c>
      <c r="G53" s="233">
        <v>50001</v>
      </c>
      <c r="H53" s="233">
        <v>49183</v>
      </c>
      <c r="I53" s="233">
        <v>48183</v>
      </c>
      <c r="J53" s="233">
        <v>47850</v>
      </c>
      <c r="K53" s="234">
        <v>46820</v>
      </c>
    </row>
    <row r="54" spans="1:11" ht="18" customHeight="1" x14ac:dyDescent="0.25">
      <c r="A54" s="231" t="s">
        <v>163</v>
      </c>
      <c r="B54" s="252">
        <v>447309</v>
      </c>
      <c r="C54" s="233">
        <v>446613</v>
      </c>
      <c r="D54" s="232">
        <v>437740</v>
      </c>
      <c r="E54" s="233">
        <v>427721</v>
      </c>
      <c r="F54" s="233">
        <v>415607</v>
      </c>
      <c r="G54" s="233">
        <v>413210</v>
      </c>
      <c r="H54" s="233">
        <v>395766</v>
      </c>
      <c r="I54" s="233">
        <v>384284</v>
      </c>
      <c r="J54" s="233">
        <v>381645</v>
      </c>
      <c r="K54" s="234">
        <v>369576</v>
      </c>
    </row>
    <row r="55" spans="1:11" ht="18" customHeight="1" x14ac:dyDescent="0.25">
      <c r="A55" s="231" t="s">
        <v>164</v>
      </c>
      <c r="B55" s="252">
        <v>3162</v>
      </c>
      <c r="C55" s="233">
        <v>3114</v>
      </c>
      <c r="D55" s="232">
        <v>2875</v>
      </c>
      <c r="E55" s="233">
        <v>2770</v>
      </c>
      <c r="F55" s="233">
        <v>3101</v>
      </c>
      <c r="G55" s="233">
        <v>3049</v>
      </c>
      <c r="H55" s="233">
        <v>2847</v>
      </c>
      <c r="I55" s="233">
        <v>2789</v>
      </c>
      <c r="J55" s="233">
        <v>2782</v>
      </c>
      <c r="K55" s="234">
        <v>2719</v>
      </c>
    </row>
    <row r="56" spans="1:11" ht="18" customHeight="1" thickBot="1" x14ac:dyDescent="0.3">
      <c r="A56" s="235" t="s">
        <v>165</v>
      </c>
      <c r="B56" s="253">
        <v>224481</v>
      </c>
      <c r="C56" s="237">
        <v>220784</v>
      </c>
      <c r="D56" s="236">
        <v>208828</v>
      </c>
      <c r="E56" s="237">
        <v>194591</v>
      </c>
      <c r="F56" s="237">
        <v>180305</v>
      </c>
      <c r="G56" s="237">
        <v>174523</v>
      </c>
      <c r="H56" s="237">
        <v>156853</v>
      </c>
      <c r="I56" s="237">
        <v>142228</v>
      </c>
      <c r="J56" s="237">
        <v>136488</v>
      </c>
      <c r="K56" s="238">
        <v>121550</v>
      </c>
    </row>
    <row r="57" spans="1:11" ht="18" customHeight="1" x14ac:dyDescent="0.25">
      <c r="A57" s="226"/>
      <c r="B57" s="239"/>
      <c r="C57" s="239"/>
      <c r="D57" s="239"/>
      <c r="E57" s="239"/>
      <c r="F57" s="239"/>
      <c r="G57" s="239"/>
      <c r="H57" s="239"/>
      <c r="I57" s="239"/>
      <c r="J57" s="239"/>
      <c r="K57" s="239"/>
    </row>
    <row r="58" spans="1:11" ht="18" customHeight="1" x14ac:dyDescent="0.25">
      <c r="A58" s="226"/>
    </row>
    <row r="59" spans="1:11" ht="18" customHeight="1" x14ac:dyDescent="0.25">
      <c r="A59" s="226"/>
    </row>
    <row r="60" spans="1:11" ht="18" customHeight="1" x14ac:dyDescent="0.25">
      <c r="A60" s="226"/>
    </row>
    <row r="61" spans="1:11" ht="18" customHeight="1" x14ac:dyDescent="0.25">
      <c r="A61" s="226"/>
    </row>
    <row r="62" spans="1:11" ht="18" customHeight="1" x14ac:dyDescent="0.25">
      <c r="A62" s="226"/>
    </row>
    <row r="63" spans="1:11" ht="18" customHeight="1" x14ac:dyDescent="0.25">
      <c r="A63" s="226"/>
    </row>
    <row r="64" spans="1:11" ht="18" customHeight="1" x14ac:dyDescent="0.25">
      <c r="A64" s="226"/>
    </row>
    <row r="65" spans="1:1" ht="18" customHeight="1" x14ac:dyDescent="0.25">
      <c r="A65" s="226"/>
    </row>
    <row r="66" spans="1:1" ht="18" customHeight="1" x14ac:dyDescent="0.25">
      <c r="A66" s="226"/>
    </row>
    <row r="67" spans="1:1" ht="18" customHeight="1" x14ac:dyDescent="0.25">
      <c r="A67" s="226"/>
    </row>
    <row r="68" spans="1:1" ht="18" customHeight="1" x14ac:dyDescent="0.25">
      <c r="A68" s="226"/>
    </row>
    <row r="69" spans="1:1" ht="18" customHeight="1" x14ac:dyDescent="0.25">
      <c r="A69" s="226"/>
    </row>
    <row r="70" spans="1:1" ht="18" customHeight="1" x14ac:dyDescent="0.25">
      <c r="A70" s="226"/>
    </row>
    <row r="71" spans="1:1" ht="18" customHeight="1" x14ac:dyDescent="0.25">
      <c r="A71" s="226"/>
    </row>
    <row r="72" spans="1:1" ht="18" customHeight="1" x14ac:dyDescent="0.25">
      <c r="A72" s="226"/>
    </row>
    <row r="73" spans="1:1" ht="18" customHeight="1" x14ac:dyDescent="0.25">
      <c r="A73" s="226"/>
    </row>
    <row r="74" spans="1:1" ht="18" customHeight="1" x14ac:dyDescent="0.25">
      <c r="A74" s="226"/>
    </row>
    <row r="75" spans="1:1" ht="18" customHeight="1" x14ac:dyDescent="0.25">
      <c r="A75" s="226"/>
    </row>
    <row r="76" spans="1:1" ht="18" customHeight="1" x14ac:dyDescent="0.25">
      <c r="A76" s="226"/>
    </row>
    <row r="77" spans="1:1" ht="18" customHeight="1" x14ac:dyDescent="0.25">
      <c r="A77" s="226"/>
    </row>
    <row r="78" spans="1:1" ht="18" customHeight="1" x14ac:dyDescent="0.25">
      <c r="A78" s="226"/>
    </row>
    <row r="79" spans="1:1" ht="18" customHeight="1" x14ac:dyDescent="0.25">
      <c r="A79" s="226"/>
    </row>
    <row r="80" spans="1:1" ht="18" customHeight="1" x14ac:dyDescent="0.25">
      <c r="A80" s="226"/>
    </row>
    <row r="81" spans="1:1" ht="18" customHeight="1" x14ac:dyDescent="0.25">
      <c r="A81" s="226"/>
    </row>
    <row r="82" spans="1:1" ht="18" customHeight="1" x14ac:dyDescent="0.25">
      <c r="A82" s="226"/>
    </row>
    <row r="83" spans="1:1" ht="18" customHeight="1" x14ac:dyDescent="0.25">
      <c r="A83" s="226"/>
    </row>
    <row r="84" spans="1:1" ht="16.5" customHeight="1" x14ac:dyDescent="0.25">
      <c r="A84" s="226"/>
    </row>
    <row r="85" spans="1:1" ht="16.5" customHeight="1" x14ac:dyDescent="0.25">
      <c r="A85" s="226"/>
    </row>
    <row r="86" spans="1:1" ht="16.5" customHeight="1" x14ac:dyDescent="0.25">
      <c r="A86" s="226"/>
    </row>
    <row r="87" spans="1:1" x14ac:dyDescent="0.25">
      <c r="A87" s="226"/>
    </row>
    <row r="88" spans="1:1" x14ac:dyDescent="0.25">
      <c r="A88" s="226"/>
    </row>
    <row r="89" spans="1:1" x14ac:dyDescent="0.25">
      <c r="A89" s="226"/>
    </row>
    <row r="90" spans="1:1" x14ac:dyDescent="0.25">
      <c r="A90" s="226"/>
    </row>
    <row r="91" spans="1:1" x14ac:dyDescent="0.25">
      <c r="A91" s="226"/>
    </row>
    <row r="92" spans="1:1" x14ac:dyDescent="0.25">
      <c r="A92" s="226"/>
    </row>
    <row r="93" spans="1:1" x14ac:dyDescent="0.25">
      <c r="A93" s="226"/>
    </row>
    <row r="94" spans="1:1" x14ac:dyDescent="0.25">
      <c r="A94" s="226"/>
    </row>
    <row r="95" spans="1:1" x14ac:dyDescent="0.25">
      <c r="A95" s="226"/>
    </row>
    <row r="96" spans="1:1" x14ac:dyDescent="0.25">
      <c r="A96" s="226"/>
    </row>
    <row r="97" spans="1:1" x14ac:dyDescent="0.25">
      <c r="A97" s="226"/>
    </row>
    <row r="98" spans="1:1" x14ac:dyDescent="0.25">
      <c r="A98" s="226"/>
    </row>
    <row r="99" spans="1:1" x14ac:dyDescent="0.25">
      <c r="A99" s="226"/>
    </row>
    <row r="100" spans="1:1" x14ac:dyDescent="0.25">
      <c r="A100" s="226"/>
    </row>
    <row r="101" spans="1:1" x14ac:dyDescent="0.25">
      <c r="A101" s="226"/>
    </row>
    <row r="102" spans="1:1" x14ac:dyDescent="0.25">
      <c r="A102" s="226"/>
    </row>
    <row r="103" spans="1:1" x14ac:dyDescent="0.25">
      <c r="A103" s="226"/>
    </row>
    <row r="104" spans="1:1" x14ac:dyDescent="0.25">
      <c r="A104" s="226"/>
    </row>
    <row r="105" spans="1:1" x14ac:dyDescent="0.25">
      <c r="A105" s="226"/>
    </row>
    <row r="106" spans="1:1" x14ac:dyDescent="0.25">
      <c r="A106" s="226"/>
    </row>
    <row r="107" spans="1:1" x14ac:dyDescent="0.25">
      <c r="A107" s="226"/>
    </row>
    <row r="108" spans="1:1" x14ac:dyDescent="0.25">
      <c r="A108" s="226"/>
    </row>
    <row r="109" spans="1:1" x14ac:dyDescent="0.25">
      <c r="A109" s="226"/>
    </row>
    <row r="110" spans="1:1" x14ac:dyDescent="0.25">
      <c r="A110" s="226"/>
    </row>
    <row r="111" spans="1:1" x14ac:dyDescent="0.25">
      <c r="A111" s="226"/>
    </row>
    <row r="112" spans="1:1" x14ac:dyDescent="0.25">
      <c r="A112" s="226"/>
    </row>
    <row r="113" spans="1:1" x14ac:dyDescent="0.25">
      <c r="A113" s="226"/>
    </row>
    <row r="114" spans="1:1" x14ac:dyDescent="0.25">
      <c r="A114" s="226"/>
    </row>
    <row r="115" spans="1:1" x14ac:dyDescent="0.25">
      <c r="A115" s="226"/>
    </row>
  </sheetData>
  <mergeCells count="1">
    <mergeCell ref="A1:K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00"/>
  <sheetViews>
    <sheetView showGridLines="0" zoomScaleNormal="100" workbookViewId="0"/>
  </sheetViews>
  <sheetFormatPr defaultColWidth="9.140625" defaultRowHeight="15" x14ac:dyDescent="0.2"/>
  <cols>
    <col min="1" max="1" width="17.7109375" style="217" customWidth="1"/>
    <col min="2" max="2" width="50.7109375" style="190" customWidth="1"/>
    <col min="3" max="3" width="42.7109375" style="190" customWidth="1"/>
    <col min="4" max="4" width="25.7109375" style="190" customWidth="1"/>
    <col min="5" max="16384" width="9.140625" style="190"/>
  </cols>
  <sheetData>
    <row r="1" spans="1:7" ht="33" customHeight="1" thickBot="1" x14ac:dyDescent="0.25">
      <c r="A1" s="198" t="s">
        <v>166</v>
      </c>
      <c r="B1" s="199" t="s">
        <v>167</v>
      </c>
      <c r="C1" s="200" t="s">
        <v>168</v>
      </c>
      <c r="D1" s="201" t="s">
        <v>169</v>
      </c>
    </row>
    <row r="2" spans="1:7" ht="18" customHeight="1" x14ac:dyDescent="0.2">
      <c r="A2" s="202" t="s">
        <v>170</v>
      </c>
      <c r="B2" s="203" t="s">
        <v>171</v>
      </c>
      <c r="C2" s="204" t="s">
        <v>172</v>
      </c>
      <c r="D2" s="205" t="s">
        <v>173</v>
      </c>
      <c r="G2" s="206"/>
    </row>
    <row r="3" spans="1:7" ht="18" customHeight="1" x14ac:dyDescent="0.2">
      <c r="A3" s="207" t="s">
        <v>174</v>
      </c>
      <c r="B3" s="203" t="s">
        <v>175</v>
      </c>
      <c r="C3" s="204" t="s">
        <v>176</v>
      </c>
      <c r="D3" s="208" t="s">
        <v>177</v>
      </c>
      <c r="G3" s="206"/>
    </row>
    <row r="4" spans="1:7" ht="18" customHeight="1" thickBot="1" x14ac:dyDescent="0.25">
      <c r="A4" s="209" t="s">
        <v>178</v>
      </c>
      <c r="B4" s="210" t="s">
        <v>179</v>
      </c>
      <c r="C4" s="211" t="s">
        <v>180</v>
      </c>
      <c r="D4" s="208" t="s">
        <v>181</v>
      </c>
      <c r="G4" s="206"/>
    </row>
    <row r="5" spans="1:7" ht="18" customHeight="1" thickBot="1" x14ac:dyDescent="0.25">
      <c r="A5" s="212" t="s">
        <v>182</v>
      </c>
      <c r="B5" s="210" t="s">
        <v>183</v>
      </c>
      <c r="D5" s="208" t="s">
        <v>184</v>
      </c>
      <c r="G5" s="206"/>
    </row>
    <row r="6" spans="1:7" ht="18" customHeight="1" x14ac:dyDescent="0.2">
      <c r="A6" s="213"/>
      <c r="B6" s="214" t="s">
        <v>185</v>
      </c>
      <c r="D6" s="208" t="s">
        <v>186</v>
      </c>
      <c r="G6" s="206"/>
    </row>
    <row r="7" spans="1:7" ht="18" customHeight="1" thickBot="1" x14ac:dyDescent="0.25">
      <c r="A7" s="215"/>
      <c r="B7" s="214" t="s">
        <v>187</v>
      </c>
      <c r="D7" s="216" t="s">
        <v>188</v>
      </c>
      <c r="G7" s="206"/>
    </row>
    <row r="8" spans="1:7" ht="18" customHeight="1" x14ac:dyDescent="0.2">
      <c r="B8" s="214" t="s">
        <v>189</v>
      </c>
      <c r="G8" s="206"/>
    </row>
    <row r="9" spans="1:7" ht="18" customHeight="1" x14ac:dyDescent="0.2">
      <c r="A9" s="215"/>
      <c r="B9" s="214" t="s">
        <v>190</v>
      </c>
      <c r="G9" s="206"/>
    </row>
    <row r="10" spans="1:7" ht="18" customHeight="1" x14ac:dyDescent="0.2">
      <c r="A10" s="215"/>
      <c r="B10" s="214" t="s">
        <v>191</v>
      </c>
      <c r="G10" s="206"/>
    </row>
    <row r="11" spans="1:7" ht="18" customHeight="1" x14ac:dyDescent="0.2">
      <c r="A11" s="215"/>
      <c r="B11" s="214" t="s">
        <v>192</v>
      </c>
    </row>
    <row r="12" spans="1:7" ht="18" customHeight="1" x14ac:dyDescent="0.2">
      <c r="A12" s="215"/>
      <c r="B12" s="214" t="s">
        <v>193</v>
      </c>
    </row>
    <row r="13" spans="1:7" ht="18" customHeight="1" x14ac:dyDescent="0.2">
      <c r="B13" s="214" t="s">
        <v>194</v>
      </c>
    </row>
    <row r="14" spans="1:7" ht="18" customHeight="1" thickBot="1" x14ac:dyDescent="0.25">
      <c r="B14" s="218" t="s">
        <v>195</v>
      </c>
    </row>
    <row r="15" spans="1:7" ht="18" customHeight="1" x14ac:dyDescent="0.2"/>
    <row r="16" spans="1:7" ht="18" customHeight="1" x14ac:dyDescent="0.2"/>
    <row r="17" ht="18" customHeight="1" x14ac:dyDescent="0.2"/>
    <row r="18" ht="18" customHeight="1" x14ac:dyDescent="0.2"/>
    <row r="19" ht="18" customHeight="1" x14ac:dyDescent="0.2"/>
    <row r="20" ht="18" customHeight="1" x14ac:dyDescent="0.2"/>
    <row r="21" ht="18" customHeight="1" x14ac:dyDescent="0.2"/>
    <row r="22" ht="18" customHeight="1" x14ac:dyDescent="0.2"/>
    <row r="23" ht="18" customHeight="1" x14ac:dyDescent="0.2"/>
    <row r="24" ht="18" customHeight="1" x14ac:dyDescent="0.2"/>
    <row r="25" ht="18" customHeight="1" x14ac:dyDescent="0.2"/>
    <row r="26" ht="18" customHeight="1" x14ac:dyDescent="0.2"/>
    <row r="27" ht="18" customHeight="1" x14ac:dyDescent="0.2"/>
    <row r="28" ht="18" customHeight="1" x14ac:dyDescent="0.2"/>
    <row r="29" ht="18" customHeight="1" x14ac:dyDescent="0.2"/>
    <row r="30" ht="18" customHeight="1" x14ac:dyDescent="0.2"/>
    <row r="31" ht="18" customHeight="1" x14ac:dyDescent="0.2"/>
    <row r="32"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119"/>
  <sheetViews>
    <sheetView showGridLines="0" tabSelected="1" zoomScaleNormal="100" zoomScaleSheetLayoutView="70" workbookViewId="0">
      <selection activeCell="B5" sqref="B5"/>
    </sheetView>
  </sheetViews>
  <sheetFormatPr defaultColWidth="9.28515625" defaultRowHeight="15" x14ac:dyDescent="0.25"/>
  <cols>
    <col min="1" max="1" width="3.7109375" style="1" customWidth="1"/>
    <col min="2" max="2" width="28.42578125" style="1" customWidth="1"/>
    <col min="3" max="3" width="32" style="1" customWidth="1"/>
    <col min="4" max="4" width="23.140625" style="1" customWidth="1"/>
    <col min="5" max="5" width="24.7109375" style="1" customWidth="1"/>
    <col min="6" max="6" width="36" style="1" customWidth="1"/>
    <col min="7" max="7" width="24.7109375" style="1" customWidth="1"/>
    <col min="8" max="8" width="26.42578125" style="1" customWidth="1"/>
    <col min="9" max="9" width="25.28515625" style="1" customWidth="1"/>
    <col min="10" max="10" width="31" style="1" customWidth="1"/>
    <col min="11" max="16384" width="9.28515625" style="1"/>
  </cols>
  <sheetData>
    <row r="1" spans="2:9" customFormat="1" ht="21" customHeight="1" x14ac:dyDescent="0.25">
      <c r="B1" s="97" t="s">
        <v>3</v>
      </c>
    </row>
    <row r="2" spans="2:9" customFormat="1" ht="39" customHeight="1" x14ac:dyDescent="0.35">
      <c r="B2" s="48" t="s">
        <v>4</v>
      </c>
      <c r="D2" s="48"/>
      <c r="E2" s="48"/>
      <c r="F2" s="47"/>
      <c r="G2" s="40"/>
      <c r="H2" s="40"/>
      <c r="I2" s="40"/>
    </row>
    <row r="3" spans="2:9" customFormat="1" ht="27" customHeight="1" thickBot="1" x14ac:dyDescent="0.3">
      <c r="B3" s="98" t="s">
        <v>5</v>
      </c>
      <c r="C3" s="99"/>
      <c r="D3" s="100"/>
      <c r="E3" s="101"/>
      <c r="G3" s="102"/>
      <c r="H3" s="102"/>
      <c r="I3" s="102"/>
    </row>
    <row r="4" spans="2:9" ht="39" customHeight="1" thickBot="1" x14ac:dyDescent="0.3">
      <c r="B4" s="142" t="s">
        <v>6</v>
      </c>
      <c r="C4" s="29" t="s">
        <v>7</v>
      </c>
      <c r="D4" s="29" t="s">
        <v>8</v>
      </c>
      <c r="E4" s="258" t="s">
        <v>9</v>
      </c>
      <c r="G4" s="7"/>
      <c r="H4" s="7"/>
      <c r="I4" s="7"/>
    </row>
    <row r="5" spans="2:9" ht="39" customHeight="1" thickBot="1" x14ac:dyDescent="0.3">
      <c r="B5" s="35"/>
      <c r="C5" s="30"/>
      <c r="D5" s="30"/>
      <c r="E5" s="74">
        <v>2023</v>
      </c>
      <c r="G5" s="8"/>
      <c r="H5" s="8"/>
      <c r="I5" s="8"/>
    </row>
    <row r="6" spans="2:9" ht="21" customHeight="1" x14ac:dyDescent="0.25">
      <c r="B6" s="5"/>
      <c r="C6" s="5"/>
      <c r="D6" s="5"/>
      <c r="E6" s="6"/>
      <c r="G6" s="6"/>
      <c r="H6" s="6"/>
      <c r="I6" s="6"/>
    </row>
    <row r="7" spans="2:9" ht="21" customHeight="1" thickBot="1" x14ac:dyDescent="0.3">
      <c r="B7" s="53" t="s">
        <v>10</v>
      </c>
      <c r="D7" s="42"/>
      <c r="E7" s="10"/>
    </row>
    <row r="8" spans="2:9" ht="33" customHeight="1" x14ac:dyDescent="0.25">
      <c r="B8" s="103" t="s">
        <v>11</v>
      </c>
      <c r="C8" s="11"/>
      <c r="E8" s="36" t="str">
        <f>IF(C9+C10+C11=C8,"","NOTE: Boxes 6 through 8 must sum to box 5")</f>
        <v/>
      </c>
    </row>
    <row r="9" spans="2:9" ht="51" customHeight="1" x14ac:dyDescent="0.25">
      <c r="B9" s="104" t="s">
        <v>12</v>
      </c>
      <c r="C9" s="14"/>
      <c r="E9" s="15"/>
    </row>
    <row r="10" spans="2:9" ht="63" customHeight="1" x14ac:dyDescent="0.25">
      <c r="B10" s="104" t="s">
        <v>13</v>
      </c>
      <c r="C10" s="16"/>
      <c r="E10" s="15"/>
    </row>
    <row r="11" spans="2:9" ht="63" customHeight="1" x14ac:dyDescent="0.25">
      <c r="B11" s="104" t="s">
        <v>14</v>
      </c>
      <c r="C11" s="16"/>
      <c r="E11" s="15"/>
    </row>
    <row r="12" spans="2:9" ht="33.4" customHeight="1" x14ac:dyDescent="0.25">
      <c r="B12" s="105" t="s">
        <v>15</v>
      </c>
      <c r="C12" s="17"/>
      <c r="E12" s="15"/>
    </row>
    <row r="13" spans="2:9" ht="51" customHeight="1" x14ac:dyDescent="0.25">
      <c r="B13" s="104" t="s">
        <v>16</v>
      </c>
      <c r="C13" s="83">
        <f>IF(C9&gt;0,C12/C9,0)</f>
        <v>0</v>
      </c>
      <c r="E13" s="21"/>
    </row>
    <row r="14" spans="2:9" ht="51" customHeight="1" thickBot="1" x14ac:dyDescent="0.3">
      <c r="B14" s="106" t="s">
        <v>17</v>
      </c>
      <c r="C14" s="75">
        <f>C10*C13</f>
        <v>0</v>
      </c>
      <c r="E14" s="21"/>
    </row>
    <row r="15" spans="2:9" ht="21" customHeight="1" x14ac:dyDescent="0.25">
      <c r="B15" s="22"/>
      <c r="C15" s="46"/>
      <c r="D15" s="26"/>
      <c r="E15" s="21"/>
    </row>
    <row r="16" spans="2:9" ht="21" customHeight="1" thickBot="1" x14ac:dyDescent="0.3">
      <c r="B16" s="144" t="s">
        <v>18</v>
      </c>
      <c r="C16" s="145"/>
      <c r="E16" s="21"/>
    </row>
    <row r="17" spans="2:9" ht="45.4" customHeight="1" thickBot="1" x14ac:dyDescent="0.3">
      <c r="B17" s="146" t="s">
        <v>19</v>
      </c>
      <c r="C17" s="189" t="s">
        <v>20</v>
      </c>
      <c r="E17" s="21"/>
      <c r="F17" s="22"/>
      <c r="G17" s="26"/>
      <c r="H17" s="26"/>
    </row>
    <row r="18" spans="2:9" ht="21" customHeight="1" x14ac:dyDescent="0.25">
      <c r="B18" s="148">
        <v>2013</v>
      </c>
      <c r="C18" s="250"/>
      <c r="E18" s="21"/>
      <c r="F18" s="22"/>
      <c r="G18" s="26"/>
      <c r="H18" s="26"/>
    </row>
    <row r="19" spans="2:9" ht="21" customHeight="1" x14ac:dyDescent="0.25">
      <c r="B19" s="149">
        <v>2014</v>
      </c>
      <c r="C19" s="150"/>
      <c r="E19" s="21"/>
      <c r="F19" s="22"/>
      <c r="G19" s="26"/>
      <c r="H19" s="26"/>
    </row>
    <row r="20" spans="2:9" ht="21" customHeight="1" x14ac:dyDescent="0.25">
      <c r="B20" s="107">
        <v>2015</v>
      </c>
      <c r="C20" s="150"/>
      <c r="E20" s="21"/>
      <c r="F20" s="22"/>
      <c r="G20" s="26"/>
      <c r="H20" s="26"/>
    </row>
    <row r="21" spans="2:9" ht="21" customHeight="1" x14ac:dyDescent="0.25">
      <c r="B21" s="107">
        <v>2016</v>
      </c>
      <c r="C21" s="150"/>
      <c r="E21" s="21"/>
      <c r="F21" s="22"/>
      <c r="G21" s="26"/>
      <c r="H21" s="26"/>
    </row>
    <row r="22" spans="2:9" ht="21" customHeight="1" x14ac:dyDescent="0.25">
      <c r="B22" s="107">
        <v>2017</v>
      </c>
      <c r="C22" s="150"/>
      <c r="E22" s="21"/>
      <c r="F22" s="22"/>
      <c r="G22" s="26"/>
      <c r="H22" s="26"/>
    </row>
    <row r="23" spans="2:9" ht="21" customHeight="1" x14ac:dyDescent="0.25">
      <c r="B23" s="107">
        <v>2018</v>
      </c>
      <c r="C23" s="150"/>
      <c r="E23" s="21"/>
      <c r="F23" s="22"/>
      <c r="G23" s="26"/>
      <c r="H23" s="26"/>
    </row>
    <row r="24" spans="2:9" ht="21" customHeight="1" x14ac:dyDescent="0.25">
      <c r="B24" s="107">
        <v>2019</v>
      </c>
      <c r="C24" s="150"/>
      <c r="E24" s="21"/>
      <c r="F24" s="22"/>
      <c r="G24" s="26"/>
      <c r="H24" s="26"/>
    </row>
    <row r="25" spans="2:9" ht="21" customHeight="1" x14ac:dyDescent="0.25">
      <c r="B25" s="107">
        <v>2020</v>
      </c>
      <c r="C25" s="150"/>
      <c r="E25" s="21"/>
      <c r="F25" s="22"/>
      <c r="G25" s="26"/>
      <c r="H25" s="26"/>
    </row>
    <row r="26" spans="2:9" ht="21" customHeight="1" x14ac:dyDescent="0.25">
      <c r="B26" s="107">
        <v>2021</v>
      </c>
      <c r="C26" s="150"/>
      <c r="E26" s="21"/>
      <c r="F26" s="22"/>
      <c r="G26" s="26"/>
      <c r="H26" s="26"/>
    </row>
    <row r="27" spans="2:9" ht="21" customHeight="1" thickBot="1" x14ac:dyDescent="0.3">
      <c r="B27" s="151">
        <v>2022</v>
      </c>
      <c r="C27" s="219"/>
      <c r="E27" s="21"/>
      <c r="F27" s="22"/>
      <c r="G27" s="26"/>
      <c r="H27" s="26"/>
    </row>
    <row r="28" spans="2:9" ht="30" customHeight="1" thickBot="1" x14ac:dyDescent="0.3">
      <c r="B28" s="264" t="s">
        <v>21</v>
      </c>
      <c r="C28" s="265">
        <f>SUM(C18:C27)</f>
        <v>0</v>
      </c>
      <c r="E28" s="21"/>
      <c r="F28" s="22"/>
      <c r="G28" s="26"/>
      <c r="H28" s="26"/>
    </row>
    <row r="29" spans="2:9" ht="21" customHeight="1" x14ac:dyDescent="0.25">
      <c r="B29" s="21"/>
      <c r="C29" s="23"/>
      <c r="D29" s="18"/>
      <c r="E29" s="21"/>
      <c r="F29" s="22"/>
      <c r="G29" s="26"/>
      <c r="H29" s="26"/>
    </row>
    <row r="30" spans="2:9" ht="21" customHeight="1" thickBot="1" x14ac:dyDescent="0.3">
      <c r="B30" s="53" t="s">
        <v>22</v>
      </c>
      <c r="C30" s="53"/>
      <c r="D30" s="53"/>
      <c r="E30" s="15"/>
      <c r="F30" s="24"/>
      <c r="G30" s="24"/>
      <c r="H30" s="24"/>
      <c r="I30" s="19"/>
    </row>
    <row r="31" spans="2:9" ht="73.5" customHeight="1" thickBot="1" x14ac:dyDescent="0.3">
      <c r="B31" s="123" t="s">
        <v>23</v>
      </c>
      <c r="C31" s="257" t="s">
        <v>24</v>
      </c>
      <c r="D31" s="257" t="s">
        <v>25</v>
      </c>
      <c r="E31" s="257" t="s">
        <v>26</v>
      </c>
      <c r="F31" s="257" t="s">
        <v>27</v>
      </c>
      <c r="G31" s="257" t="s">
        <v>28</v>
      </c>
      <c r="H31" s="257" t="s">
        <v>29</v>
      </c>
      <c r="I31" s="188" t="s">
        <v>30</v>
      </c>
    </row>
    <row r="32" spans="2:9" ht="39" customHeight="1" x14ac:dyDescent="0.25">
      <c r="B32" s="241" t="s">
        <v>31</v>
      </c>
      <c r="C32" s="61"/>
      <c r="D32" s="242"/>
      <c r="E32" s="243"/>
      <c r="F32" s="244"/>
      <c r="G32" s="245"/>
      <c r="H32" s="247"/>
      <c r="I32" s="254"/>
    </row>
    <row r="33" spans="2:9" ht="39" customHeight="1" x14ac:dyDescent="0.25">
      <c r="B33" s="31" t="s">
        <v>32</v>
      </c>
      <c r="C33" s="37"/>
      <c r="D33" s="55"/>
      <c r="E33" s="27"/>
      <c r="F33" s="56"/>
      <c r="G33" s="220"/>
      <c r="H33" s="248"/>
      <c r="I33" s="255"/>
    </row>
    <row r="34" spans="2:9" ht="39" customHeight="1" x14ac:dyDescent="0.25">
      <c r="B34" s="31" t="s">
        <v>33</v>
      </c>
      <c r="C34" s="38"/>
      <c r="D34" s="55"/>
      <c r="E34" s="27"/>
      <c r="F34" s="56"/>
      <c r="G34" s="220"/>
      <c r="H34" s="248"/>
      <c r="I34" s="255"/>
    </row>
    <row r="35" spans="2:9" ht="39" customHeight="1" x14ac:dyDescent="0.25">
      <c r="B35" s="31" t="s">
        <v>34</v>
      </c>
      <c r="C35" s="38"/>
      <c r="D35" s="55"/>
      <c r="E35" s="27"/>
      <c r="F35" s="56"/>
      <c r="G35" s="220"/>
      <c r="H35" s="248"/>
      <c r="I35" s="255"/>
    </row>
    <row r="36" spans="2:9" ht="39" customHeight="1" x14ac:dyDescent="0.25">
      <c r="B36" s="31" t="s">
        <v>35</v>
      </c>
      <c r="C36" s="38"/>
      <c r="D36" s="55"/>
      <c r="E36" s="27"/>
      <c r="F36" s="56"/>
      <c r="G36" s="220"/>
      <c r="H36" s="248"/>
      <c r="I36" s="255"/>
    </row>
    <row r="37" spans="2:9" ht="39" customHeight="1" thickBot="1" x14ac:dyDescent="0.3">
      <c r="B37" s="32" t="s">
        <v>36</v>
      </c>
      <c r="C37" s="39"/>
      <c r="D37" s="63"/>
      <c r="E37" s="64"/>
      <c r="F37" s="28"/>
      <c r="G37" s="223"/>
      <c r="H37" s="249"/>
      <c r="I37" s="256"/>
    </row>
    <row r="38" spans="2:9" ht="39" customHeight="1" x14ac:dyDescent="0.25">
      <c r="B38" s="22"/>
      <c r="C38" s="221" t="s">
        <v>37</v>
      </c>
      <c r="D38" s="222">
        <f>SUM(D32:D37)</f>
        <v>0</v>
      </c>
      <c r="E38" s="21"/>
      <c r="F38" s="22"/>
      <c r="G38" s="22"/>
      <c r="H38" s="22"/>
      <c r="I38" s="13"/>
    </row>
    <row r="39" spans="2:9" ht="39" customHeight="1" thickBot="1" x14ac:dyDescent="0.3">
      <c r="B39" s="22"/>
      <c r="C39" s="147" t="s">
        <v>38</v>
      </c>
      <c r="D39" s="75">
        <f>SUM(E32:E37)</f>
        <v>0</v>
      </c>
      <c r="E39" s="21"/>
      <c r="F39" s="22"/>
      <c r="G39" s="22"/>
      <c r="H39" s="22"/>
      <c r="I39" s="13"/>
    </row>
    <row r="40" spans="2:9" ht="20.25" customHeight="1" x14ac:dyDescent="0.25">
      <c r="B40" s="9"/>
      <c r="C40" s="15"/>
      <c r="D40" s="15"/>
      <c r="E40" s="9"/>
      <c r="F40" s="13"/>
      <c r="G40" s="13"/>
      <c r="H40" s="13"/>
      <c r="I40" s="13"/>
    </row>
    <row r="41" spans="2:9" ht="20.25" customHeight="1" thickBot="1" x14ac:dyDescent="0.3">
      <c r="B41" s="53" t="s">
        <v>39</v>
      </c>
      <c r="C41" s="50"/>
      <c r="D41" s="50"/>
      <c r="E41" s="41"/>
      <c r="F41" s="41"/>
      <c r="G41" s="41"/>
      <c r="H41" s="41"/>
    </row>
    <row r="42" spans="2:9" ht="63" customHeight="1" thickBot="1" x14ac:dyDescent="0.3">
      <c r="B42" s="123" t="s">
        <v>40</v>
      </c>
      <c r="C42" s="257" t="s">
        <v>41</v>
      </c>
      <c r="D42" s="257" t="s">
        <v>42</v>
      </c>
      <c r="E42" s="257" t="s">
        <v>43</v>
      </c>
      <c r="F42" s="121" t="s">
        <v>44</v>
      </c>
      <c r="G42" s="269" t="s">
        <v>45</v>
      </c>
      <c r="H42" s="270"/>
      <c r="I42" s="271"/>
    </row>
    <row r="43" spans="2:9" ht="51" customHeight="1" x14ac:dyDescent="0.25">
      <c r="B43" s="51"/>
      <c r="C43" s="55"/>
      <c r="D43" s="124"/>
      <c r="E43" s="73"/>
      <c r="F43" s="70"/>
      <c r="G43" s="272"/>
      <c r="H43" s="273"/>
      <c r="I43" s="274"/>
    </row>
    <row r="44" spans="2:9" ht="51" customHeight="1" x14ac:dyDescent="0.25">
      <c r="B44" s="51"/>
      <c r="C44" s="224"/>
      <c r="D44" s="68"/>
      <c r="E44" s="37"/>
      <c r="F44" s="71"/>
      <c r="G44" s="275"/>
      <c r="H44" s="276"/>
      <c r="I44" s="277"/>
    </row>
    <row r="45" spans="2:9" ht="51" customHeight="1" x14ac:dyDescent="0.25">
      <c r="B45" s="51"/>
      <c r="C45" s="224"/>
      <c r="D45" s="68"/>
      <c r="E45" s="37"/>
      <c r="F45" s="71"/>
      <c r="G45" s="275"/>
      <c r="H45" s="276"/>
      <c r="I45" s="277"/>
    </row>
    <row r="46" spans="2:9" ht="51" customHeight="1" x14ac:dyDescent="0.25">
      <c r="B46" s="51"/>
      <c r="C46" s="224"/>
      <c r="D46" s="68"/>
      <c r="E46" s="37"/>
      <c r="F46" s="71"/>
      <c r="G46" s="275"/>
      <c r="H46" s="276"/>
      <c r="I46" s="277"/>
    </row>
    <row r="47" spans="2:9" ht="51" customHeight="1" x14ac:dyDescent="0.25">
      <c r="B47" s="51"/>
      <c r="C47" s="224"/>
      <c r="D47" s="68"/>
      <c r="E47" s="37"/>
      <c r="F47" s="71"/>
      <c r="G47" s="266"/>
      <c r="H47" s="267"/>
      <c r="I47" s="268"/>
    </row>
    <row r="48" spans="2:9" ht="51" customHeight="1" x14ac:dyDescent="0.25">
      <c r="B48" s="51"/>
      <c r="C48" s="224"/>
      <c r="D48" s="68"/>
      <c r="E48" s="37"/>
      <c r="F48" s="71"/>
      <c r="G48" s="266"/>
      <c r="H48" s="267"/>
      <c r="I48" s="268"/>
    </row>
    <row r="49" spans="2:9" ht="51" customHeight="1" x14ac:dyDescent="0.25">
      <c r="B49" s="51"/>
      <c r="C49" s="224"/>
      <c r="D49" s="68"/>
      <c r="E49" s="37"/>
      <c r="F49" s="71"/>
      <c r="G49" s="266"/>
      <c r="H49" s="267"/>
      <c r="I49" s="268"/>
    </row>
    <row r="50" spans="2:9" ht="51" customHeight="1" x14ac:dyDescent="0.25">
      <c r="B50" s="51"/>
      <c r="C50" s="224"/>
      <c r="D50" s="68"/>
      <c r="E50" s="37"/>
      <c r="F50" s="71"/>
      <c r="G50" s="266"/>
      <c r="H50" s="267"/>
      <c r="I50" s="268"/>
    </row>
    <row r="51" spans="2:9" ht="51" customHeight="1" x14ac:dyDescent="0.25">
      <c r="B51" s="51"/>
      <c r="C51" s="224"/>
      <c r="D51" s="68"/>
      <c r="E51" s="37"/>
      <c r="F51" s="71"/>
      <c r="G51" s="266"/>
      <c r="H51" s="267"/>
      <c r="I51" s="268"/>
    </row>
    <row r="52" spans="2:9" ht="51" customHeight="1" x14ac:dyDescent="0.25">
      <c r="B52" s="51"/>
      <c r="C52" s="224"/>
      <c r="D52" s="68"/>
      <c r="E52" s="37"/>
      <c r="F52" s="71"/>
      <c r="G52" s="266"/>
      <c r="H52" s="267"/>
      <c r="I52" s="268"/>
    </row>
    <row r="53" spans="2:9" ht="51" customHeight="1" x14ac:dyDescent="0.25">
      <c r="B53" s="51"/>
      <c r="C53" s="224"/>
      <c r="D53" s="68"/>
      <c r="E53" s="37"/>
      <c r="F53" s="71"/>
      <c r="G53" s="266"/>
      <c r="H53" s="267"/>
      <c r="I53" s="268"/>
    </row>
    <row r="54" spans="2:9" ht="51" customHeight="1" x14ac:dyDescent="0.25">
      <c r="B54" s="51"/>
      <c r="C54" s="224"/>
      <c r="D54" s="68"/>
      <c r="E54" s="37"/>
      <c r="F54" s="71"/>
      <c r="G54" s="266"/>
      <c r="H54" s="267"/>
      <c r="I54" s="268"/>
    </row>
    <row r="55" spans="2:9" ht="51" customHeight="1" thickBot="1" x14ac:dyDescent="0.3">
      <c r="B55" s="52"/>
      <c r="C55" s="63"/>
      <c r="D55" s="69"/>
      <c r="E55" s="88"/>
      <c r="F55" s="72"/>
      <c r="G55" s="281"/>
      <c r="H55" s="282"/>
      <c r="I55" s="283"/>
    </row>
    <row r="56" spans="2:9" ht="51" customHeight="1" x14ac:dyDescent="0.25">
      <c r="B56" s="108" t="s">
        <v>46</v>
      </c>
      <c r="C56" s="76">
        <f>SUMIF(D43:D55,"Administrative Costs",C43:C55)</f>
        <v>0</v>
      </c>
      <c r="E56" s="9"/>
      <c r="F56" s="13"/>
      <c r="G56" s="13"/>
      <c r="H56" s="13"/>
    </row>
    <row r="57" spans="2:9" ht="51" customHeight="1" x14ac:dyDescent="0.25">
      <c r="B57" s="109" t="s">
        <v>47</v>
      </c>
      <c r="C57" s="77">
        <f>IFERROR(C56/D38,0)</f>
        <v>0</v>
      </c>
      <c r="E57" s="9"/>
      <c r="F57" s="13"/>
      <c r="G57" s="13"/>
      <c r="H57" s="13"/>
    </row>
    <row r="58" spans="2:9" ht="39" customHeight="1" x14ac:dyDescent="0.25">
      <c r="B58" s="109" t="s">
        <v>48</v>
      </c>
      <c r="C58" s="78">
        <f>SUMIF(D43:D55,"Education Costs",C43:C55)</f>
        <v>0</v>
      </c>
      <c r="E58" s="15"/>
      <c r="F58" s="15"/>
      <c r="G58" s="15"/>
      <c r="H58" s="15"/>
    </row>
    <row r="59" spans="2:9" ht="50.25" customHeight="1" x14ac:dyDescent="0.25">
      <c r="B59" s="109" t="s">
        <v>49</v>
      </c>
      <c r="C59" s="77">
        <f>IFERROR(C58/D38,0)</f>
        <v>0</v>
      </c>
      <c r="E59" s="15"/>
      <c r="F59" s="15"/>
      <c r="G59" s="15"/>
      <c r="H59" s="15"/>
    </row>
    <row r="60" spans="2:9" ht="39" customHeight="1" x14ac:dyDescent="0.25">
      <c r="B60" s="109" t="s">
        <v>50</v>
      </c>
      <c r="C60" s="79">
        <f>SUMIF(D43:D55,"Outreach Costs",C43:C55)</f>
        <v>0</v>
      </c>
      <c r="E60" s="15"/>
      <c r="F60" s="15"/>
      <c r="G60" s="15"/>
      <c r="H60" s="15"/>
    </row>
    <row r="61" spans="2:9" ht="50.25" customHeight="1" thickBot="1" x14ac:dyDescent="0.3">
      <c r="B61" s="110" t="s">
        <v>51</v>
      </c>
      <c r="C61" s="80">
        <f>IFERROR(C60/D38,0)</f>
        <v>0</v>
      </c>
      <c r="E61" s="20"/>
      <c r="F61" s="20"/>
      <c r="G61" s="20"/>
      <c r="H61" s="20"/>
    </row>
    <row r="62" spans="2:9" ht="21" customHeight="1" x14ac:dyDescent="0.25">
      <c r="B62" s="15"/>
      <c r="C62" s="12"/>
      <c r="D62" s="25"/>
      <c r="F62" s="15"/>
      <c r="G62" s="15"/>
      <c r="H62" s="15"/>
      <c r="I62" s="15"/>
    </row>
    <row r="63" spans="2:9" ht="21" customHeight="1" thickBot="1" x14ac:dyDescent="0.3">
      <c r="B63" s="54" t="s">
        <v>52</v>
      </c>
      <c r="C63" s="25"/>
      <c r="F63" s="15"/>
      <c r="G63" s="15"/>
      <c r="H63" s="15"/>
      <c r="I63" s="15"/>
    </row>
    <row r="64" spans="2:9" ht="51" customHeight="1" thickBot="1" x14ac:dyDescent="0.3">
      <c r="B64" s="191" t="s">
        <v>53</v>
      </c>
      <c r="C64" s="192"/>
      <c r="E64" s="45"/>
      <c r="F64" s="15"/>
      <c r="G64" s="15"/>
      <c r="H64" s="15"/>
      <c r="I64" s="15"/>
    </row>
    <row r="65" spans="2:9" ht="39" customHeight="1" thickBot="1" x14ac:dyDescent="0.3">
      <c r="B65" s="42" t="s">
        <v>54</v>
      </c>
      <c r="C65" s="20"/>
      <c r="F65" s="15"/>
      <c r="G65" s="15"/>
      <c r="H65" s="15"/>
      <c r="I65" s="15"/>
    </row>
    <row r="66" spans="2:9" ht="39" customHeight="1" x14ac:dyDescent="0.25">
      <c r="B66" s="111" t="s">
        <v>55</v>
      </c>
      <c r="C66" s="81">
        <f>C28</f>
        <v>0</v>
      </c>
      <c r="F66" s="15"/>
      <c r="G66" s="15"/>
      <c r="H66" s="15"/>
      <c r="I66" s="15"/>
    </row>
    <row r="67" spans="2:9" ht="39" customHeight="1" x14ac:dyDescent="0.25">
      <c r="B67" s="112" t="s">
        <v>56</v>
      </c>
      <c r="C67" s="78">
        <f>C12+C64</f>
        <v>0</v>
      </c>
      <c r="F67" s="15"/>
      <c r="G67" s="15"/>
      <c r="H67" s="15"/>
      <c r="I67" s="15"/>
    </row>
    <row r="68" spans="2:9" ht="39" customHeight="1" x14ac:dyDescent="0.25">
      <c r="B68" s="113" t="s">
        <v>57</v>
      </c>
      <c r="C68" s="82">
        <f>D38</f>
        <v>0</v>
      </c>
      <c r="E68" s="15"/>
      <c r="F68" s="15"/>
      <c r="G68" s="15"/>
      <c r="H68" s="15"/>
      <c r="I68" s="15"/>
    </row>
    <row r="69" spans="2:9" ht="51" customHeight="1" x14ac:dyDescent="0.25">
      <c r="B69" s="112" t="s">
        <v>58</v>
      </c>
      <c r="C69" s="78">
        <f>C56+C58+C60</f>
        <v>0</v>
      </c>
      <c r="E69" s="15"/>
      <c r="F69" s="15"/>
      <c r="G69" s="15"/>
      <c r="H69" s="15"/>
      <c r="I69" s="15"/>
    </row>
    <row r="70" spans="2:9" ht="39" customHeight="1" thickBot="1" x14ac:dyDescent="0.3">
      <c r="B70" s="125" t="s">
        <v>59</v>
      </c>
      <c r="C70" s="126">
        <f>C66+C67-C68</f>
        <v>0</v>
      </c>
      <c r="E70" s="15"/>
      <c r="F70" s="15"/>
      <c r="G70" s="15"/>
      <c r="H70" s="15"/>
      <c r="I70" s="15"/>
    </row>
    <row r="71" spans="2:9" customFormat="1" ht="47.25" customHeight="1" x14ac:dyDescent="0.25">
      <c r="B71" s="15"/>
      <c r="C71" s="260" t="s">
        <v>60</v>
      </c>
      <c r="D71" s="97"/>
      <c r="E71" s="114"/>
      <c r="F71" s="114"/>
      <c r="G71" s="114"/>
      <c r="H71" s="114"/>
      <c r="I71" s="114"/>
    </row>
    <row r="72" spans="2:9" customFormat="1" ht="95.25" customHeight="1" x14ac:dyDescent="0.25">
      <c r="B72" s="97"/>
      <c r="C72" s="259" t="s">
        <v>61</v>
      </c>
      <c r="D72" s="114"/>
      <c r="E72" s="114"/>
      <c r="F72" s="114"/>
      <c r="G72" s="114"/>
      <c r="H72" s="114"/>
      <c r="I72" s="114"/>
    </row>
    <row r="73" spans="2:9" ht="59.25" customHeight="1" x14ac:dyDescent="0.25">
      <c r="B73" s="280" t="s">
        <v>62</v>
      </c>
      <c r="C73" s="280"/>
      <c r="D73" s="280" t="s">
        <v>63</v>
      </c>
      <c r="E73" s="280"/>
      <c r="F73" s="260" t="s">
        <v>64</v>
      </c>
      <c r="G73" s="15"/>
      <c r="H73" s="15"/>
      <c r="I73" s="15"/>
    </row>
    <row r="74" spans="2:9" ht="36.75" customHeight="1" x14ac:dyDescent="0.25">
      <c r="B74" s="279" t="s">
        <v>65</v>
      </c>
      <c r="C74" s="279"/>
      <c r="D74" s="278" t="s">
        <v>66</v>
      </c>
      <c r="E74" s="278"/>
      <c r="F74" s="259" t="s">
        <v>67</v>
      </c>
      <c r="G74" s="15"/>
      <c r="H74" s="15"/>
      <c r="I74" s="15"/>
    </row>
    <row r="75" spans="2:9" x14ac:dyDescent="0.25">
      <c r="B75" s="15"/>
      <c r="C75" s="15"/>
      <c r="D75" s="43"/>
      <c r="E75" s="34"/>
      <c r="F75" s="15"/>
      <c r="G75" s="15"/>
      <c r="H75" s="15"/>
      <c r="I75" s="15"/>
    </row>
    <row r="76" spans="2:9" x14ac:dyDescent="0.25">
      <c r="B76" s="15"/>
      <c r="C76" s="15"/>
      <c r="D76" s="44"/>
      <c r="E76" s="15"/>
      <c r="F76" s="15"/>
      <c r="G76" s="15"/>
      <c r="H76" s="15"/>
      <c r="I76" s="15"/>
    </row>
    <row r="77" spans="2:9" x14ac:dyDescent="0.25">
      <c r="B77" s="15"/>
      <c r="C77" s="15"/>
      <c r="D77" s="34"/>
      <c r="E77" s="15"/>
      <c r="F77" s="15"/>
      <c r="G77" s="15"/>
      <c r="H77" s="15"/>
      <c r="I77" s="15"/>
    </row>
    <row r="78" spans="2:9" x14ac:dyDescent="0.25">
      <c r="B78" s="15"/>
      <c r="C78" s="15"/>
      <c r="D78" s="15"/>
      <c r="E78" s="15"/>
      <c r="F78" s="15"/>
      <c r="G78" s="15"/>
      <c r="H78" s="15"/>
      <c r="I78" s="15"/>
    </row>
    <row r="79" spans="2:9" x14ac:dyDescent="0.25">
      <c r="B79" s="15"/>
      <c r="C79" s="15"/>
      <c r="D79" s="15"/>
      <c r="E79" s="15"/>
      <c r="F79" s="15"/>
      <c r="G79" s="15"/>
      <c r="H79" s="15"/>
      <c r="I79" s="15"/>
    </row>
    <row r="80" spans="2:9" x14ac:dyDescent="0.25">
      <c r="B80" s="15"/>
      <c r="C80" s="15"/>
      <c r="D80" s="15"/>
      <c r="E80" s="15"/>
      <c r="F80" s="15"/>
      <c r="G80" s="15"/>
      <c r="H80" s="15"/>
      <c r="I80" s="15"/>
    </row>
    <row r="81" spans="2:9" x14ac:dyDescent="0.25">
      <c r="B81" s="15"/>
      <c r="C81" s="15"/>
      <c r="D81" s="15"/>
      <c r="E81" s="15"/>
      <c r="F81" s="15"/>
      <c r="G81" s="15"/>
      <c r="H81" s="15"/>
      <c r="I81" s="15"/>
    </row>
    <row r="82" spans="2:9" x14ac:dyDescent="0.25">
      <c r="B82" s="15"/>
      <c r="C82" s="15"/>
      <c r="D82" s="15"/>
      <c r="E82" s="15"/>
      <c r="F82" s="15"/>
      <c r="G82" s="15"/>
      <c r="H82" s="15"/>
      <c r="I82" s="15"/>
    </row>
    <row r="83" spans="2:9" x14ac:dyDescent="0.25">
      <c r="B83" s="15"/>
      <c r="C83" s="15"/>
      <c r="D83" s="15"/>
      <c r="E83" s="15"/>
      <c r="F83" s="15"/>
      <c r="G83" s="15"/>
      <c r="H83" s="15"/>
      <c r="I83" s="15"/>
    </row>
    <row r="84" spans="2:9" x14ac:dyDescent="0.25">
      <c r="B84" s="15"/>
      <c r="C84" s="15"/>
      <c r="D84" s="15"/>
      <c r="E84" s="15"/>
      <c r="F84" s="15"/>
      <c r="G84" s="15"/>
      <c r="H84" s="15"/>
      <c r="I84" s="15"/>
    </row>
    <row r="85" spans="2:9" x14ac:dyDescent="0.25">
      <c r="B85" s="15"/>
      <c r="C85" s="15"/>
      <c r="D85" s="15"/>
      <c r="E85" s="15"/>
      <c r="F85" s="15"/>
      <c r="G85" s="15"/>
      <c r="H85" s="15"/>
      <c r="I85" s="15"/>
    </row>
    <row r="86" spans="2:9" x14ac:dyDescent="0.25">
      <c r="B86" s="15"/>
      <c r="C86" s="15"/>
      <c r="D86" s="15"/>
      <c r="E86" s="15"/>
      <c r="F86" s="15"/>
      <c r="G86" s="15"/>
      <c r="H86" s="15"/>
      <c r="I86" s="15"/>
    </row>
    <row r="87" spans="2:9" x14ac:dyDescent="0.25">
      <c r="B87" s="15"/>
      <c r="C87" s="15"/>
      <c r="D87" s="15"/>
      <c r="E87" s="15"/>
      <c r="F87" s="15"/>
      <c r="G87" s="15"/>
      <c r="H87" s="15"/>
      <c r="I87" s="15"/>
    </row>
    <row r="88" spans="2:9" x14ac:dyDescent="0.25">
      <c r="B88" s="15"/>
      <c r="C88" s="15"/>
      <c r="D88" s="15"/>
      <c r="E88" s="15"/>
      <c r="F88" s="15"/>
      <c r="G88" s="15"/>
      <c r="H88" s="15"/>
      <c r="I88" s="15"/>
    </row>
    <row r="89" spans="2:9" x14ac:dyDescent="0.25">
      <c r="B89" s="15"/>
      <c r="C89" s="15"/>
      <c r="D89" s="15"/>
      <c r="E89" s="15"/>
      <c r="F89" s="15"/>
      <c r="G89" s="15"/>
      <c r="H89" s="15"/>
      <c r="I89" s="15"/>
    </row>
    <row r="90" spans="2:9" x14ac:dyDescent="0.25">
      <c r="B90" s="15"/>
      <c r="C90" s="15"/>
      <c r="D90" s="15"/>
      <c r="E90" s="15"/>
      <c r="F90" s="15"/>
      <c r="G90" s="15"/>
      <c r="H90" s="15"/>
      <c r="I90" s="15"/>
    </row>
    <row r="91" spans="2:9" x14ac:dyDescent="0.25">
      <c r="B91" s="15"/>
      <c r="C91" s="15"/>
      <c r="D91" s="15"/>
      <c r="E91" s="15"/>
      <c r="F91" s="15"/>
      <c r="G91" s="15"/>
      <c r="H91" s="15"/>
      <c r="I91" s="15"/>
    </row>
    <row r="92" spans="2:9" x14ac:dyDescent="0.25">
      <c r="B92" s="15"/>
      <c r="C92" s="15"/>
      <c r="D92" s="15"/>
      <c r="E92" s="15"/>
      <c r="F92" s="15"/>
      <c r="G92" s="15"/>
      <c r="H92" s="15"/>
      <c r="I92" s="15"/>
    </row>
    <row r="93" spans="2:9" x14ac:dyDescent="0.25">
      <c r="B93" s="15"/>
      <c r="C93" s="15"/>
      <c r="D93" s="15"/>
      <c r="E93" s="15"/>
      <c r="F93" s="15"/>
      <c r="G93" s="15"/>
      <c r="H93" s="15"/>
      <c r="I93" s="15"/>
    </row>
    <row r="94" spans="2:9" x14ac:dyDescent="0.25">
      <c r="B94" s="15"/>
      <c r="C94" s="15"/>
      <c r="D94" s="15"/>
      <c r="E94" s="15"/>
      <c r="F94" s="15"/>
      <c r="G94" s="15"/>
      <c r="H94" s="15"/>
      <c r="I94" s="15"/>
    </row>
    <row r="95" spans="2:9" x14ac:dyDescent="0.25">
      <c r="B95" s="15"/>
      <c r="C95" s="15"/>
      <c r="D95" s="15"/>
      <c r="E95" s="15"/>
      <c r="F95" s="15"/>
      <c r="G95" s="15"/>
      <c r="H95" s="15"/>
      <c r="I95" s="15"/>
    </row>
    <row r="96" spans="2:9" x14ac:dyDescent="0.25">
      <c r="B96" s="15"/>
      <c r="C96" s="15"/>
      <c r="D96" s="15"/>
      <c r="E96" s="15"/>
      <c r="F96" s="15"/>
      <c r="G96" s="15"/>
      <c r="H96" s="15"/>
      <c r="I96" s="15"/>
    </row>
    <row r="97" spans="2:9" x14ac:dyDescent="0.25">
      <c r="B97" s="15"/>
      <c r="C97" s="15"/>
      <c r="D97" s="15"/>
      <c r="E97" s="15"/>
      <c r="F97" s="15"/>
      <c r="G97" s="15"/>
      <c r="H97" s="15"/>
      <c r="I97" s="15"/>
    </row>
    <row r="98" spans="2:9" x14ac:dyDescent="0.25">
      <c r="B98" s="15"/>
      <c r="C98" s="15"/>
      <c r="D98" s="15"/>
      <c r="E98" s="15"/>
      <c r="F98" s="15"/>
      <c r="G98" s="15"/>
      <c r="H98" s="15"/>
      <c r="I98" s="15"/>
    </row>
    <row r="99" spans="2:9" x14ac:dyDescent="0.25">
      <c r="B99" s="15"/>
      <c r="C99" s="15"/>
      <c r="D99" s="15"/>
      <c r="E99" s="15"/>
      <c r="F99" s="15"/>
      <c r="G99" s="15"/>
      <c r="H99" s="15"/>
      <c r="I99" s="15"/>
    </row>
    <row r="100" spans="2:9" x14ac:dyDescent="0.25">
      <c r="B100" s="15"/>
      <c r="C100" s="15"/>
      <c r="D100" s="15"/>
      <c r="E100" s="15"/>
      <c r="F100" s="15"/>
      <c r="G100" s="15"/>
      <c r="H100" s="15"/>
      <c r="I100" s="15"/>
    </row>
    <row r="101" spans="2:9" x14ac:dyDescent="0.25">
      <c r="B101" s="15"/>
      <c r="C101" s="15"/>
      <c r="D101" s="15"/>
      <c r="E101" s="15"/>
      <c r="F101" s="15"/>
      <c r="G101" s="15"/>
      <c r="H101" s="15"/>
      <c r="I101" s="15"/>
    </row>
    <row r="102" spans="2:9" x14ac:dyDescent="0.25">
      <c r="B102" s="15"/>
      <c r="C102" s="15"/>
      <c r="D102" s="15"/>
      <c r="E102" s="15"/>
      <c r="F102" s="15"/>
      <c r="G102" s="15"/>
      <c r="H102" s="15"/>
      <c r="I102" s="15"/>
    </row>
    <row r="103" spans="2:9" x14ac:dyDescent="0.25">
      <c r="B103" s="15"/>
      <c r="C103" s="15"/>
      <c r="D103" s="15"/>
      <c r="E103" s="15"/>
      <c r="F103" s="15"/>
      <c r="G103" s="15"/>
      <c r="H103" s="15"/>
      <c r="I103" s="15"/>
    </row>
    <row r="104" spans="2:9" x14ac:dyDescent="0.25">
      <c r="B104" s="15"/>
      <c r="C104" s="15"/>
      <c r="D104" s="15"/>
      <c r="E104" s="15"/>
      <c r="F104" s="15"/>
      <c r="G104" s="15"/>
      <c r="H104" s="15"/>
      <c r="I104" s="15"/>
    </row>
    <row r="105" spans="2:9" x14ac:dyDescent="0.25">
      <c r="B105" s="15"/>
      <c r="C105" s="15"/>
      <c r="D105" s="15"/>
      <c r="E105" s="15"/>
      <c r="F105" s="15"/>
      <c r="G105" s="15"/>
      <c r="H105" s="15"/>
      <c r="I105" s="15"/>
    </row>
    <row r="106" spans="2:9" x14ac:dyDescent="0.25">
      <c r="B106" s="15"/>
      <c r="C106" s="15"/>
      <c r="D106" s="15"/>
      <c r="E106" s="15"/>
      <c r="F106" s="15"/>
      <c r="G106" s="15"/>
      <c r="H106" s="15"/>
      <c r="I106" s="15"/>
    </row>
    <row r="107" spans="2:9" x14ac:dyDescent="0.25">
      <c r="B107" s="15"/>
      <c r="C107" s="15"/>
      <c r="D107" s="15"/>
      <c r="E107" s="15"/>
      <c r="F107" s="15"/>
      <c r="G107" s="15"/>
      <c r="H107" s="15"/>
      <c r="I107" s="15"/>
    </row>
    <row r="108" spans="2:9" x14ac:dyDescent="0.25">
      <c r="B108" s="15"/>
      <c r="C108" s="15"/>
      <c r="D108" s="15"/>
      <c r="E108" s="15"/>
      <c r="F108" s="15"/>
      <c r="G108" s="15"/>
      <c r="H108" s="15"/>
      <c r="I108" s="15"/>
    </row>
    <row r="109" spans="2:9" x14ac:dyDescent="0.25">
      <c r="B109" s="15"/>
      <c r="C109" s="15"/>
      <c r="D109" s="15"/>
      <c r="E109" s="15"/>
      <c r="F109" s="15"/>
      <c r="G109" s="15"/>
      <c r="H109" s="15"/>
      <c r="I109" s="15"/>
    </row>
    <row r="110" spans="2:9" x14ac:dyDescent="0.25">
      <c r="B110" s="15"/>
      <c r="C110" s="15"/>
      <c r="D110" s="15"/>
      <c r="E110" s="15"/>
      <c r="F110" s="15"/>
      <c r="G110" s="15"/>
      <c r="H110" s="15"/>
      <c r="I110" s="15"/>
    </row>
    <row r="111" spans="2:9" x14ac:dyDescent="0.25">
      <c r="C111" s="15"/>
      <c r="D111" s="15"/>
      <c r="E111" s="15"/>
      <c r="F111" s="15"/>
      <c r="G111" s="15"/>
      <c r="H111" s="15"/>
      <c r="I111" s="15"/>
    </row>
    <row r="112" spans="2:9" x14ac:dyDescent="0.25">
      <c r="C112" s="15"/>
      <c r="D112" s="15"/>
      <c r="E112" s="15"/>
      <c r="F112" s="15"/>
      <c r="G112" s="15"/>
      <c r="H112" s="15"/>
      <c r="I112" s="15"/>
    </row>
    <row r="113" spans="3:9" x14ac:dyDescent="0.25">
      <c r="C113" s="15"/>
      <c r="D113" s="15"/>
      <c r="E113" s="15"/>
      <c r="F113" s="15"/>
      <c r="G113" s="15"/>
      <c r="H113" s="15"/>
      <c r="I113" s="15"/>
    </row>
    <row r="114" spans="3:9" x14ac:dyDescent="0.25">
      <c r="C114" s="15"/>
      <c r="D114" s="15"/>
      <c r="E114" s="15"/>
      <c r="F114" s="15"/>
      <c r="G114" s="15"/>
      <c r="H114" s="15"/>
      <c r="I114" s="15"/>
    </row>
    <row r="115" spans="3:9" x14ac:dyDescent="0.25">
      <c r="C115" s="15"/>
      <c r="D115" s="15"/>
      <c r="E115" s="15"/>
      <c r="F115" s="15"/>
      <c r="G115" s="15"/>
      <c r="H115" s="15"/>
      <c r="I115" s="15"/>
    </row>
    <row r="116" spans="3:9" x14ac:dyDescent="0.25">
      <c r="C116" s="15"/>
      <c r="D116" s="15"/>
      <c r="E116" s="15"/>
      <c r="F116" s="15"/>
      <c r="G116" s="15"/>
      <c r="H116" s="15"/>
      <c r="I116" s="15"/>
    </row>
    <row r="117" spans="3:9" x14ac:dyDescent="0.25">
      <c r="D117" s="15"/>
      <c r="E117" s="15"/>
      <c r="G117" s="15"/>
      <c r="H117" s="15"/>
      <c r="I117" s="15"/>
    </row>
    <row r="118" spans="3:9" x14ac:dyDescent="0.25">
      <c r="D118" s="15"/>
    </row>
    <row r="119" spans="3:9" x14ac:dyDescent="0.25">
      <c r="D119" s="15"/>
    </row>
  </sheetData>
  <sheetProtection formatColumns="0" insertRows="0" deleteRows="0"/>
  <mergeCells count="18">
    <mergeCell ref="D74:E74"/>
    <mergeCell ref="B74:C74"/>
    <mergeCell ref="B73:C73"/>
    <mergeCell ref="D73:E73"/>
    <mergeCell ref="G54:I54"/>
    <mergeCell ref="G55:I55"/>
    <mergeCell ref="G42:I42"/>
    <mergeCell ref="G43:I43"/>
    <mergeCell ref="G44:I44"/>
    <mergeCell ref="G45:I45"/>
    <mergeCell ref="G46:I46"/>
    <mergeCell ref="G52:I52"/>
    <mergeCell ref="G53:I53"/>
    <mergeCell ref="G47:I47"/>
    <mergeCell ref="G48:I48"/>
    <mergeCell ref="G49:I49"/>
    <mergeCell ref="G50:I50"/>
    <mergeCell ref="G51:I51"/>
  </mergeCells>
  <dataValidations xWindow="878" yWindow="739" count="7">
    <dataValidation type="list" allowBlank="1" showInputMessage="1" showErrorMessage="1" sqref="B43:B55" xr:uid="{00000000-0002-0000-0100-000000000000}">
      <formula1>$B$32:$B$37</formula1>
    </dataValidation>
    <dataValidation allowBlank="1" showErrorMessage="1" promptTitle="Enter Proceeds Spent" prompt="Report the total amount of proceeds spent on this use, including any administrative or outreach costs." sqref="D32:D37" xr:uid="{00000000-0002-0000-0100-000001000000}"/>
    <dataValidation allowBlank="1" showErrorMessage="1" promptTitle="Enter Use Description" prompt="Provide a brief description of the use of proceeds." sqref="F32:F37" xr:uid="{00000000-0002-0000-0100-000002000000}"/>
    <dataValidation allowBlank="1" showErrorMessage="1" promptTitle="Enter Description" prompt="Briefly describe the use of the proceeds." sqref="F43:F55" xr:uid="{00000000-0002-0000-0100-000003000000}"/>
    <dataValidation allowBlank="1" showErrorMessage="1" promptTitle="Enter Proceeds Designated" prompt="Optionally report the amount of proceeds that was designated, encumbered, or assigned for this use during the data year, but not yet spent." sqref="E32:E37" xr:uid="{00000000-0002-0000-0100-000004000000}"/>
    <dataValidation allowBlank="1" showErrorMessage="1" promptTitle="Enter GHG Reduction Estimate" prompt="Report the estimated lifetime GHG emissions reductions for this use.  Attach calculations." sqref="G32:H37" xr:uid="{00000000-0002-0000-0100-000005000000}"/>
    <dataValidation allowBlank="1" showErrorMessage="1" promptTitle="Enter Unspent Proceeds" prompt="Enter unspent proceeds as of January 1, 2020 using first-in, first-out accounting." sqref="C20:C27" xr:uid="{00000000-0002-0000-0100-000006000000}"/>
  </dataValidations>
  <pageMargins left="0.2" right="0.2" top="0.03" bottom="0.3" header="0.2" footer="0.2"/>
  <pageSetup scale="61" fitToHeight="0" orientation="landscape" r:id="rId1"/>
  <rowBreaks count="1" manualBreakCount="1">
    <brk id="39" max="16383" man="1"/>
  </rowBreaks>
  <drawing r:id="rId2"/>
  <extLst>
    <ext xmlns:x14="http://schemas.microsoft.com/office/spreadsheetml/2009/9/main" uri="{CCE6A557-97BC-4b89-ADB6-D9C93CAAB3DF}">
      <x14:dataValidations xmlns:xm="http://schemas.microsoft.com/office/excel/2006/main" xWindow="878" yWindow="739" count="5">
        <x14:dataValidation type="list" allowBlank="1" showInputMessage="1" showErrorMessage="1" xr:uid="{00000000-0002-0000-0100-000007000000}">
          <x14:formula1>
            <xm:f>'Dropdown Menus'!$B$4:$B$14</xm:f>
          </x14:formula1>
          <xm:sqref>C33:C37</xm:sqref>
        </x14:dataValidation>
        <x14:dataValidation type="list" allowBlank="1" showInputMessage="1" showErrorMessage="1" xr:uid="{00000000-0002-0000-0100-000008000000}">
          <x14:formula1>
            <xm:f>'Dropdown Menus'!$B$2:$B$14</xm:f>
          </x14:formula1>
          <xm:sqref>C32</xm:sqref>
        </x14:dataValidation>
        <x14:dataValidation type="list" allowBlank="1" showInputMessage="1" showErrorMessage="1" xr:uid="{00000000-0002-0000-0100-000009000000}">
          <x14:formula1>
            <xm:f>'Dropdown Menus'!$C$2:$C$4</xm:f>
          </x14:formula1>
          <xm:sqref>D43:D55</xm:sqref>
        </x14:dataValidation>
        <x14:dataValidation type="list" allowBlank="1" showInputMessage="1" showErrorMessage="1" xr:uid="{00000000-0002-0000-0100-00000A000000}">
          <x14:formula1>
            <xm:f>'Dropdown Menus'!$D$2:$D$7</xm:f>
          </x14:formula1>
          <xm:sqref>E43:E55</xm:sqref>
        </x14:dataValidation>
        <x14:dataValidation type="list" allowBlank="1" showInputMessage="1" showErrorMessage="1" xr:uid="{00000000-0002-0000-0100-00000B000000}">
          <x14:formula1>
            <xm:f>'Dropdown Menus'!$A$2:$A$5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16"/>
  <sheetViews>
    <sheetView showGridLines="0" zoomScale="90" zoomScaleNormal="90" zoomScaleSheetLayoutView="90" zoomScalePageLayoutView="90" workbookViewId="0">
      <selection activeCell="B7" sqref="B7:K7"/>
    </sheetView>
  </sheetViews>
  <sheetFormatPr defaultColWidth="9.28515625" defaultRowHeight="15" x14ac:dyDescent="0.25"/>
  <cols>
    <col min="1" max="1" width="3.7109375" style="1" customWidth="1"/>
    <col min="2" max="2" width="21.28515625" style="1" customWidth="1"/>
    <col min="3" max="3" width="28.7109375" style="1" customWidth="1"/>
    <col min="4" max="4" width="23.28515625" style="1" customWidth="1"/>
    <col min="5" max="5" width="13.42578125" style="1" customWidth="1"/>
    <col min="6" max="16384" width="9.28515625" style="1"/>
  </cols>
  <sheetData>
    <row r="1" spans="2:11" ht="21" customHeight="1" x14ac:dyDescent="0.25">
      <c r="B1" s="62"/>
    </row>
    <row r="2" spans="2:11" ht="39" customHeight="1" thickBot="1" x14ac:dyDescent="0.4">
      <c r="B2" s="49" t="s">
        <v>68</v>
      </c>
      <c r="D2" s="47"/>
      <c r="E2" s="2"/>
    </row>
    <row r="3" spans="2:11" ht="39.75" customHeight="1" x14ac:dyDescent="0.25">
      <c r="B3" s="57" t="s">
        <v>69</v>
      </c>
      <c r="C3" s="86">
        <f>'EDU Use of Allowance Value Form'!B5</f>
        <v>0</v>
      </c>
      <c r="D3" s="58" t="s">
        <v>70</v>
      </c>
      <c r="E3" s="84">
        <f>'EDU Use of Allowance Value Form'!E5</f>
        <v>2023</v>
      </c>
    </row>
    <row r="4" spans="2:11" ht="51.75" customHeight="1" thickBot="1" x14ac:dyDescent="0.3">
      <c r="B4" s="59" t="s">
        <v>71</v>
      </c>
      <c r="C4" s="87">
        <f>'EDU Use of Allowance Value Form'!F32</f>
        <v>0</v>
      </c>
      <c r="D4" s="60" t="s">
        <v>72</v>
      </c>
      <c r="E4" s="85">
        <f>'EDU Use of Allowance Value Form'!D32</f>
        <v>0</v>
      </c>
    </row>
    <row r="5" spans="2:11" ht="39" customHeight="1" thickBot="1" x14ac:dyDescent="0.3">
      <c r="D5" s="33"/>
      <c r="E5" s="3"/>
    </row>
    <row r="6" spans="2:11" ht="27" customHeight="1" x14ac:dyDescent="0.25">
      <c r="B6" s="65" t="s">
        <v>73</v>
      </c>
      <c r="C6" s="66"/>
      <c r="D6" s="66"/>
      <c r="E6" s="66"/>
      <c r="F6" s="66"/>
      <c r="G6" s="66"/>
      <c r="H6" s="66"/>
      <c r="I6" s="66"/>
      <c r="J6" s="66"/>
      <c r="K6" s="67"/>
    </row>
    <row r="7" spans="2:11" ht="349.5" customHeight="1" thickBot="1" x14ac:dyDescent="0.3">
      <c r="B7" s="284"/>
      <c r="C7" s="285"/>
      <c r="D7" s="285"/>
      <c r="E7" s="285"/>
      <c r="F7" s="285"/>
      <c r="G7" s="285"/>
      <c r="H7" s="285"/>
      <c r="I7" s="285"/>
      <c r="J7" s="285"/>
      <c r="K7" s="286"/>
    </row>
    <row r="8" spans="2:11" ht="306.75" customHeight="1" x14ac:dyDescent="0.25">
      <c r="B8"/>
    </row>
    <row r="9" spans="2:11" ht="210" customHeight="1" x14ac:dyDescent="0.25">
      <c r="B9"/>
    </row>
    <row r="10" spans="2:11" ht="210" customHeight="1" x14ac:dyDescent="0.25">
      <c r="B10"/>
    </row>
    <row r="11" spans="2:11" ht="18.75" customHeight="1" x14ac:dyDescent="0.25">
      <c r="B11"/>
      <c r="E11" s="6"/>
    </row>
    <row r="12" spans="2:11" x14ac:dyDescent="0.25">
      <c r="B12" s="4"/>
    </row>
    <row r="15" spans="2:11" ht="12" customHeight="1" x14ac:dyDescent="0.25"/>
    <row r="16" spans="2:11" ht="9.75" customHeight="1" x14ac:dyDescent="0.25"/>
  </sheetData>
  <mergeCells count="1">
    <mergeCell ref="B7:K7"/>
  </mergeCells>
  <dataValidations xWindow="847" yWindow="600" count="1">
    <dataValidation allowBlank="1" showErrorMessage="1" sqref="B7:K7" xr:uid="{00000000-0002-0000-0200-000000000000}"/>
  </dataValidations>
  <pageMargins left="0.2" right="0.2" top="0.03" bottom="0.3" header="0.2" footer="0.2"/>
  <pageSetup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6"/>
  <sheetViews>
    <sheetView showGridLines="0" zoomScale="90" zoomScaleNormal="90" zoomScaleSheetLayoutView="90" zoomScalePageLayoutView="90" workbookViewId="0">
      <selection activeCell="B7" sqref="B7:K7"/>
    </sheetView>
  </sheetViews>
  <sheetFormatPr defaultColWidth="9.28515625" defaultRowHeight="15" x14ac:dyDescent="0.25"/>
  <cols>
    <col min="1" max="1" width="3.7109375" style="1" customWidth="1"/>
    <col min="2" max="2" width="21.28515625" style="1" customWidth="1"/>
    <col min="3" max="3" width="28.7109375" style="1" customWidth="1"/>
    <col min="4" max="4" width="23.28515625" style="1" customWidth="1"/>
    <col min="5" max="5" width="13.42578125" style="1" customWidth="1"/>
    <col min="6" max="16384" width="9.28515625" style="1"/>
  </cols>
  <sheetData>
    <row r="1" spans="1:13" ht="21" customHeight="1" x14ac:dyDescent="0.25">
      <c r="A1"/>
      <c r="B1" s="62"/>
      <c r="C1"/>
      <c r="D1"/>
      <c r="E1"/>
      <c r="F1"/>
      <c r="G1"/>
      <c r="H1"/>
      <c r="I1"/>
      <c r="J1"/>
      <c r="K1"/>
      <c r="L1"/>
      <c r="M1"/>
    </row>
    <row r="2" spans="1:13" ht="39" customHeight="1" thickBot="1" x14ac:dyDescent="0.4">
      <c r="A2"/>
      <c r="B2" s="49" t="s">
        <v>68</v>
      </c>
      <c r="C2"/>
      <c r="D2" s="47"/>
      <c r="E2" s="89"/>
      <c r="F2"/>
      <c r="G2"/>
      <c r="H2"/>
      <c r="I2"/>
      <c r="J2"/>
      <c r="K2"/>
      <c r="L2"/>
      <c r="M2"/>
    </row>
    <row r="3" spans="1:13" ht="39.75" customHeight="1" x14ac:dyDescent="0.25">
      <c r="A3"/>
      <c r="B3" s="90" t="s">
        <v>69</v>
      </c>
      <c r="C3" s="86">
        <f>'EDU Use of Allowance Value Form'!B5</f>
        <v>0</v>
      </c>
      <c r="D3" s="91" t="s">
        <v>70</v>
      </c>
      <c r="E3" s="84">
        <f>'EDU Use of Allowance Value Form'!E5</f>
        <v>2023</v>
      </c>
      <c r="F3"/>
      <c r="G3"/>
      <c r="H3"/>
      <c r="I3"/>
      <c r="J3"/>
      <c r="K3"/>
      <c r="L3"/>
      <c r="M3"/>
    </row>
    <row r="4" spans="1:13" ht="51.75" customHeight="1" thickBot="1" x14ac:dyDescent="0.3">
      <c r="A4"/>
      <c r="B4" s="92" t="s">
        <v>71</v>
      </c>
      <c r="C4" s="87">
        <f>'EDU Use of Allowance Value Form'!F33</f>
        <v>0</v>
      </c>
      <c r="D4" s="93" t="s">
        <v>72</v>
      </c>
      <c r="E4" s="85">
        <f>'EDU Use of Allowance Value Form'!D33</f>
        <v>0</v>
      </c>
      <c r="F4"/>
      <c r="G4"/>
      <c r="H4"/>
      <c r="I4"/>
      <c r="J4"/>
      <c r="K4"/>
      <c r="L4"/>
      <c r="M4"/>
    </row>
    <row r="5" spans="1:13" ht="39" customHeight="1" thickBot="1" x14ac:dyDescent="0.3">
      <c r="A5"/>
      <c r="B5"/>
      <c r="C5"/>
      <c r="D5" s="115"/>
      <c r="E5" s="116"/>
      <c r="F5"/>
      <c r="G5"/>
      <c r="H5"/>
      <c r="I5"/>
      <c r="J5"/>
      <c r="K5"/>
      <c r="L5"/>
      <c r="M5"/>
    </row>
    <row r="6" spans="1:13" ht="27" customHeight="1" x14ac:dyDescent="0.25">
      <c r="A6"/>
      <c r="B6" s="94" t="s">
        <v>74</v>
      </c>
      <c r="C6" s="95"/>
      <c r="D6" s="95"/>
      <c r="E6" s="95"/>
      <c r="F6" s="95"/>
      <c r="G6" s="95"/>
      <c r="H6" s="95"/>
      <c r="I6" s="95"/>
      <c r="J6" s="95"/>
      <c r="K6" s="96"/>
      <c r="L6"/>
      <c r="M6"/>
    </row>
    <row r="7" spans="1:13" ht="349.5" customHeight="1" thickBot="1" x14ac:dyDescent="0.3">
      <c r="B7" s="284"/>
      <c r="C7" s="285"/>
      <c r="D7" s="285"/>
      <c r="E7" s="285"/>
      <c r="F7" s="285"/>
      <c r="G7" s="285"/>
      <c r="H7" s="285"/>
      <c r="I7" s="285"/>
      <c r="J7" s="285"/>
      <c r="K7" s="286"/>
    </row>
    <row r="8" spans="1:13" ht="306.75" customHeight="1" x14ac:dyDescent="0.25">
      <c r="B8"/>
    </row>
    <row r="9" spans="1:13" ht="210" customHeight="1" x14ac:dyDescent="0.25">
      <c r="B9"/>
    </row>
    <row r="10" spans="1:13" ht="210" customHeight="1" x14ac:dyDescent="0.25">
      <c r="B10"/>
    </row>
    <row r="11" spans="1:13" ht="18.75" customHeight="1" x14ac:dyDescent="0.25">
      <c r="B11"/>
      <c r="E11" s="6"/>
    </row>
    <row r="12" spans="1:13" x14ac:dyDescent="0.25">
      <c r="B12" s="4"/>
    </row>
    <row r="15" spans="1:13" ht="12" customHeight="1" x14ac:dyDescent="0.25"/>
    <row r="16" spans="1:13" ht="9.75" customHeight="1" x14ac:dyDescent="0.25"/>
  </sheetData>
  <mergeCells count="1">
    <mergeCell ref="B7:K7"/>
  </mergeCells>
  <dataValidations count="1">
    <dataValidation allowBlank="1" showErrorMessage="1" promptTitle="Enter Narrative Description" prompt="Provide a narrative description of the nature and purpose of the use of auction proceeds. Complete a separate Narrative tab for each use of auction proceeds listed in boxes 13 of the Form tab. Example narratives descriptions are in the instructions._x000a_" sqref="B7:K7" xr:uid="{00000000-0002-0000-0300-000000000000}"/>
  </dataValidations>
  <pageMargins left="0.2" right="0.2" top="0.03" bottom="0.3" header="0.2" footer="0.2"/>
  <pageSetup scale="8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6"/>
  <sheetViews>
    <sheetView showGridLines="0" zoomScale="90" zoomScaleNormal="90" zoomScaleSheetLayoutView="90" zoomScalePageLayoutView="90" workbookViewId="0">
      <selection activeCell="B7" sqref="B7:K7"/>
    </sheetView>
  </sheetViews>
  <sheetFormatPr defaultColWidth="9.28515625" defaultRowHeight="15" x14ac:dyDescent="0.25"/>
  <cols>
    <col min="1" max="1" width="3.7109375" style="1" customWidth="1"/>
    <col min="2" max="2" width="21.28515625" style="1" customWidth="1"/>
    <col min="3" max="3" width="28.7109375" style="1" customWidth="1"/>
    <col min="4" max="4" width="23.28515625" style="1" customWidth="1"/>
    <col min="5" max="5" width="13.42578125" style="1" customWidth="1"/>
    <col min="6" max="16384" width="9.28515625" style="1"/>
  </cols>
  <sheetData>
    <row r="1" spans="1:13" ht="21" customHeight="1" x14ac:dyDescent="0.25">
      <c r="A1"/>
      <c r="B1" s="62"/>
      <c r="C1"/>
      <c r="D1"/>
      <c r="E1"/>
      <c r="F1"/>
      <c r="G1"/>
      <c r="H1"/>
      <c r="I1"/>
      <c r="J1"/>
      <c r="K1"/>
      <c r="L1"/>
      <c r="M1"/>
    </row>
    <row r="2" spans="1:13" ht="39" customHeight="1" thickBot="1" x14ac:dyDescent="0.4">
      <c r="A2"/>
      <c r="B2" s="49" t="s">
        <v>68</v>
      </c>
      <c r="C2"/>
      <c r="D2" s="47"/>
      <c r="E2" s="89"/>
      <c r="F2"/>
      <c r="G2"/>
      <c r="H2"/>
      <c r="I2"/>
      <c r="J2"/>
      <c r="K2"/>
      <c r="L2"/>
      <c r="M2"/>
    </row>
    <row r="3" spans="1:13" ht="39.75" customHeight="1" x14ac:dyDescent="0.25">
      <c r="A3"/>
      <c r="B3" s="90" t="s">
        <v>69</v>
      </c>
      <c r="C3" s="86">
        <f>'EDU Use of Allowance Value Form'!B5</f>
        <v>0</v>
      </c>
      <c r="D3" s="91" t="s">
        <v>70</v>
      </c>
      <c r="E3" s="84">
        <f>'EDU Use of Allowance Value Form'!E5</f>
        <v>2023</v>
      </c>
      <c r="F3"/>
      <c r="G3"/>
      <c r="H3"/>
      <c r="I3"/>
      <c r="J3"/>
      <c r="K3"/>
      <c r="L3"/>
      <c r="M3"/>
    </row>
    <row r="4" spans="1:13" ht="51.75" customHeight="1" thickBot="1" x14ac:dyDescent="0.3">
      <c r="A4"/>
      <c r="B4" s="92" t="s">
        <v>71</v>
      </c>
      <c r="C4" s="87">
        <f>'EDU Use of Allowance Value Form'!F34</f>
        <v>0</v>
      </c>
      <c r="D4" s="93" t="s">
        <v>72</v>
      </c>
      <c r="E4" s="85">
        <f>'EDU Use of Allowance Value Form'!D34</f>
        <v>0</v>
      </c>
      <c r="F4"/>
      <c r="G4"/>
      <c r="H4"/>
      <c r="I4"/>
      <c r="J4"/>
      <c r="K4"/>
      <c r="L4"/>
      <c r="M4"/>
    </row>
    <row r="5" spans="1:13" ht="39" customHeight="1" thickBot="1" x14ac:dyDescent="0.3">
      <c r="A5"/>
      <c r="B5"/>
      <c r="C5"/>
      <c r="D5" s="115"/>
      <c r="E5" s="116"/>
      <c r="F5"/>
      <c r="G5"/>
      <c r="H5"/>
      <c r="I5"/>
      <c r="J5"/>
      <c r="K5"/>
      <c r="L5"/>
      <c r="M5"/>
    </row>
    <row r="6" spans="1:13" ht="27" customHeight="1" x14ac:dyDescent="0.25">
      <c r="A6"/>
      <c r="B6" s="94" t="s">
        <v>75</v>
      </c>
      <c r="C6" s="95"/>
      <c r="D6" s="95"/>
      <c r="E6" s="95"/>
      <c r="F6" s="95"/>
      <c r="G6" s="95"/>
      <c r="H6" s="95"/>
      <c r="I6" s="95"/>
      <c r="J6" s="95"/>
      <c r="K6" s="96"/>
      <c r="L6"/>
      <c r="M6"/>
    </row>
    <row r="7" spans="1:13" ht="349.5" customHeight="1" thickBot="1" x14ac:dyDescent="0.3">
      <c r="B7" s="284"/>
      <c r="C7" s="285"/>
      <c r="D7" s="285"/>
      <c r="E7" s="285"/>
      <c r="F7" s="285"/>
      <c r="G7" s="285"/>
      <c r="H7" s="285"/>
      <c r="I7" s="285"/>
      <c r="J7" s="285"/>
      <c r="K7" s="286"/>
    </row>
    <row r="8" spans="1:13" ht="306.75" customHeight="1" x14ac:dyDescent="0.25">
      <c r="B8"/>
    </row>
    <row r="9" spans="1:13" ht="210" customHeight="1" x14ac:dyDescent="0.25">
      <c r="B9"/>
    </row>
    <row r="10" spans="1:13" ht="210" customHeight="1" x14ac:dyDescent="0.25">
      <c r="B10"/>
    </row>
    <row r="11" spans="1:13" ht="18.75" customHeight="1" x14ac:dyDescent="0.25">
      <c r="B11"/>
      <c r="E11" s="6"/>
    </row>
    <row r="12" spans="1:13" x14ac:dyDescent="0.25">
      <c r="B12" s="4"/>
    </row>
    <row r="15" spans="1:13" ht="12" customHeight="1" x14ac:dyDescent="0.25"/>
    <row r="16" spans="1:13" ht="9.75" customHeight="1" x14ac:dyDescent="0.25"/>
  </sheetData>
  <mergeCells count="1">
    <mergeCell ref="B7:K7"/>
  </mergeCells>
  <dataValidations count="1">
    <dataValidation allowBlank="1" showErrorMessage="1" promptTitle="Enter Narrative Description" prompt="Provide a narrative description of the nature and purpose of the use of auction proceeds. Complete a separate Narrative tab for each use of auction proceeds listed in boxes 13 of the Form tab. Example narratives descriptions are in the instructions._x000a_" sqref="B7:K7" xr:uid="{00000000-0002-0000-0400-000000000000}"/>
  </dataValidations>
  <pageMargins left="0.2" right="0.2" top="0.03" bottom="0.3" header="0.2" footer="0.2"/>
  <pageSetup scale="82"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6"/>
  <sheetViews>
    <sheetView showGridLines="0" zoomScale="90" zoomScaleNormal="90" zoomScaleSheetLayoutView="90" zoomScalePageLayoutView="90" workbookViewId="0">
      <selection activeCell="B7" sqref="B7:K7"/>
    </sheetView>
  </sheetViews>
  <sheetFormatPr defaultColWidth="9.28515625" defaultRowHeight="15" x14ac:dyDescent="0.25"/>
  <cols>
    <col min="1" max="1" width="3.7109375" style="1" customWidth="1"/>
    <col min="2" max="2" width="21.28515625" style="1" customWidth="1"/>
    <col min="3" max="3" width="28.7109375" style="1" customWidth="1"/>
    <col min="4" max="4" width="23.28515625" style="1" customWidth="1"/>
    <col min="5" max="5" width="13.42578125" style="1" customWidth="1"/>
    <col min="6" max="16384" width="9.28515625" style="1"/>
  </cols>
  <sheetData>
    <row r="1" spans="1:13" ht="21" customHeight="1" x14ac:dyDescent="0.25">
      <c r="A1"/>
      <c r="B1" s="62"/>
      <c r="C1"/>
      <c r="D1"/>
      <c r="E1"/>
      <c r="F1"/>
      <c r="G1"/>
      <c r="H1"/>
      <c r="I1"/>
      <c r="J1"/>
      <c r="K1"/>
      <c r="L1"/>
      <c r="M1"/>
    </row>
    <row r="2" spans="1:13" ht="39" customHeight="1" thickBot="1" x14ac:dyDescent="0.4">
      <c r="A2"/>
      <c r="B2" s="49" t="s">
        <v>68</v>
      </c>
      <c r="C2"/>
      <c r="D2" s="47"/>
      <c r="E2" s="89"/>
      <c r="F2"/>
      <c r="G2"/>
      <c r="H2"/>
      <c r="I2"/>
      <c r="J2"/>
      <c r="K2"/>
      <c r="L2"/>
      <c r="M2"/>
    </row>
    <row r="3" spans="1:13" ht="39.75" customHeight="1" x14ac:dyDescent="0.25">
      <c r="A3"/>
      <c r="B3" s="90" t="s">
        <v>69</v>
      </c>
      <c r="C3" s="86">
        <f>'EDU Use of Allowance Value Form'!B5</f>
        <v>0</v>
      </c>
      <c r="D3" s="91" t="s">
        <v>70</v>
      </c>
      <c r="E3" s="84">
        <f>'EDU Use of Allowance Value Form'!E5</f>
        <v>2023</v>
      </c>
      <c r="F3"/>
      <c r="G3"/>
      <c r="H3"/>
      <c r="I3"/>
      <c r="J3"/>
      <c r="K3"/>
      <c r="L3"/>
      <c r="M3"/>
    </row>
    <row r="4" spans="1:13" ht="51.75" customHeight="1" thickBot="1" x14ac:dyDescent="0.3">
      <c r="A4"/>
      <c r="B4" s="92" t="s">
        <v>71</v>
      </c>
      <c r="C4" s="87">
        <f>'EDU Use of Allowance Value Form'!F35</f>
        <v>0</v>
      </c>
      <c r="D4" s="93" t="s">
        <v>72</v>
      </c>
      <c r="E4" s="85">
        <f>'EDU Use of Allowance Value Form'!D35</f>
        <v>0</v>
      </c>
      <c r="F4"/>
      <c r="G4"/>
      <c r="H4"/>
      <c r="I4"/>
      <c r="J4"/>
      <c r="K4"/>
      <c r="L4"/>
      <c r="M4"/>
    </row>
    <row r="5" spans="1:13" ht="39" customHeight="1" thickBot="1" x14ac:dyDescent="0.3">
      <c r="A5"/>
      <c r="B5"/>
      <c r="C5"/>
      <c r="D5" s="115"/>
      <c r="E5" s="116"/>
      <c r="F5"/>
      <c r="G5"/>
      <c r="H5"/>
      <c r="I5"/>
      <c r="J5"/>
      <c r="K5"/>
      <c r="L5"/>
      <c r="M5"/>
    </row>
    <row r="6" spans="1:13" ht="27" customHeight="1" x14ac:dyDescent="0.25">
      <c r="A6"/>
      <c r="B6" s="94" t="s">
        <v>76</v>
      </c>
      <c r="C6" s="95"/>
      <c r="D6" s="95"/>
      <c r="E6" s="95"/>
      <c r="F6" s="95"/>
      <c r="G6" s="95"/>
      <c r="H6" s="95"/>
      <c r="I6" s="95"/>
      <c r="J6" s="95"/>
      <c r="K6" s="96"/>
      <c r="L6"/>
      <c r="M6"/>
    </row>
    <row r="7" spans="1:13" ht="349.5" customHeight="1" thickBot="1" x14ac:dyDescent="0.3">
      <c r="B7" s="284"/>
      <c r="C7" s="285"/>
      <c r="D7" s="285"/>
      <c r="E7" s="285"/>
      <c r="F7" s="285"/>
      <c r="G7" s="285"/>
      <c r="H7" s="285"/>
      <c r="I7" s="285"/>
      <c r="J7" s="285"/>
      <c r="K7" s="286"/>
    </row>
    <row r="8" spans="1:13" ht="306.75" customHeight="1" x14ac:dyDescent="0.25">
      <c r="B8"/>
    </row>
    <row r="9" spans="1:13" ht="210" customHeight="1" x14ac:dyDescent="0.25">
      <c r="B9"/>
    </row>
    <row r="10" spans="1:13" ht="210" customHeight="1" x14ac:dyDescent="0.25">
      <c r="B10"/>
    </row>
    <row r="11" spans="1:13" ht="18.75" customHeight="1" x14ac:dyDescent="0.25">
      <c r="B11"/>
      <c r="E11" s="6"/>
    </row>
    <row r="12" spans="1:13" x14ac:dyDescent="0.25">
      <c r="B12" s="4"/>
    </row>
    <row r="15" spans="1:13" ht="12" customHeight="1" x14ac:dyDescent="0.25"/>
    <row r="16" spans="1:13" ht="9.75" customHeight="1" x14ac:dyDescent="0.25"/>
  </sheetData>
  <mergeCells count="1">
    <mergeCell ref="B7:K7"/>
  </mergeCells>
  <dataValidations count="1">
    <dataValidation allowBlank="1" showErrorMessage="1" promptTitle="Enter Narrative Description" prompt="Provide a narrative description of the nature and purpose of the use of auction proceeds. Complete a separate Narrative tab for each use of auction proceeds listed in boxes 13 of the Form tab. Example narratives descriptions are in the instructions._x000a_" sqref="B7:K7" xr:uid="{00000000-0002-0000-0500-000000000000}"/>
  </dataValidations>
  <pageMargins left="0.2" right="0.2" top="0.03" bottom="0.3" header="0.2" footer="0.2"/>
  <pageSetup scale="8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6"/>
  <sheetViews>
    <sheetView showGridLines="0" zoomScale="90" zoomScaleNormal="90" zoomScaleSheetLayoutView="90" zoomScalePageLayoutView="90" workbookViewId="0">
      <selection activeCell="B7" sqref="B7:K7"/>
    </sheetView>
  </sheetViews>
  <sheetFormatPr defaultColWidth="9.28515625" defaultRowHeight="15" x14ac:dyDescent="0.25"/>
  <cols>
    <col min="1" max="1" width="3.7109375" style="1" customWidth="1"/>
    <col min="2" max="2" width="21.28515625" style="1" customWidth="1"/>
    <col min="3" max="3" width="28.7109375" style="1" customWidth="1"/>
    <col min="4" max="4" width="23.28515625" style="1" customWidth="1"/>
    <col min="5" max="5" width="13.42578125" style="1" customWidth="1"/>
    <col min="6" max="16384" width="9.28515625" style="1"/>
  </cols>
  <sheetData>
    <row r="1" spans="1:13" ht="21" customHeight="1" x14ac:dyDescent="0.25">
      <c r="A1"/>
      <c r="B1" s="62"/>
      <c r="C1"/>
      <c r="D1"/>
      <c r="E1"/>
      <c r="F1"/>
      <c r="G1"/>
      <c r="H1"/>
      <c r="I1"/>
      <c r="J1"/>
      <c r="K1"/>
      <c r="L1"/>
      <c r="M1"/>
    </row>
    <row r="2" spans="1:13" ht="39" customHeight="1" thickBot="1" x14ac:dyDescent="0.4">
      <c r="A2"/>
      <c r="B2" s="49" t="s">
        <v>68</v>
      </c>
      <c r="C2"/>
      <c r="D2" s="47"/>
      <c r="E2" s="89"/>
      <c r="F2"/>
      <c r="G2"/>
      <c r="H2"/>
      <c r="I2"/>
      <c r="J2"/>
      <c r="K2"/>
      <c r="L2"/>
      <c r="M2"/>
    </row>
    <row r="3" spans="1:13" ht="39.75" customHeight="1" x14ac:dyDescent="0.25">
      <c r="A3"/>
      <c r="B3" s="90" t="s">
        <v>69</v>
      </c>
      <c r="C3" s="86">
        <f>'EDU Use of Allowance Value Form'!B5</f>
        <v>0</v>
      </c>
      <c r="D3" s="91" t="s">
        <v>70</v>
      </c>
      <c r="E3" s="84">
        <f>'EDU Use of Allowance Value Form'!E5</f>
        <v>2023</v>
      </c>
      <c r="F3"/>
      <c r="G3"/>
      <c r="H3"/>
      <c r="I3"/>
      <c r="J3"/>
      <c r="K3"/>
      <c r="L3"/>
      <c r="M3"/>
    </row>
    <row r="4" spans="1:13" ht="51.75" customHeight="1" thickBot="1" x14ac:dyDescent="0.3">
      <c r="A4"/>
      <c r="B4" s="92" t="s">
        <v>71</v>
      </c>
      <c r="C4" s="87">
        <f>'EDU Use of Allowance Value Form'!F36</f>
        <v>0</v>
      </c>
      <c r="D4" s="93" t="s">
        <v>72</v>
      </c>
      <c r="E4" s="85">
        <f>'EDU Use of Allowance Value Form'!D36</f>
        <v>0</v>
      </c>
      <c r="F4"/>
      <c r="G4"/>
      <c r="H4"/>
      <c r="I4"/>
      <c r="J4"/>
      <c r="K4"/>
      <c r="L4"/>
      <c r="M4"/>
    </row>
    <row r="5" spans="1:13" ht="39" customHeight="1" thickBot="1" x14ac:dyDescent="0.3">
      <c r="A5"/>
      <c r="B5"/>
      <c r="C5"/>
      <c r="D5" s="115"/>
      <c r="E5" s="116"/>
      <c r="F5"/>
      <c r="G5"/>
      <c r="H5"/>
      <c r="I5"/>
      <c r="J5"/>
      <c r="K5"/>
      <c r="L5"/>
      <c r="M5"/>
    </row>
    <row r="6" spans="1:13" ht="27" customHeight="1" x14ac:dyDescent="0.25">
      <c r="A6"/>
      <c r="B6" s="94" t="s">
        <v>77</v>
      </c>
      <c r="C6" s="95"/>
      <c r="D6" s="95"/>
      <c r="E6" s="95"/>
      <c r="F6" s="95"/>
      <c r="G6" s="95"/>
      <c r="H6" s="95"/>
      <c r="I6" s="95"/>
      <c r="J6" s="95"/>
      <c r="K6" s="96"/>
      <c r="L6"/>
      <c r="M6"/>
    </row>
    <row r="7" spans="1:13" ht="349.5" customHeight="1" thickBot="1" x14ac:dyDescent="0.3">
      <c r="B7" s="284"/>
      <c r="C7" s="285"/>
      <c r="D7" s="285"/>
      <c r="E7" s="285"/>
      <c r="F7" s="285"/>
      <c r="G7" s="285"/>
      <c r="H7" s="285"/>
      <c r="I7" s="285"/>
      <c r="J7" s="285"/>
      <c r="K7" s="286"/>
    </row>
    <row r="8" spans="1:13" ht="306.75" customHeight="1" x14ac:dyDescent="0.25">
      <c r="B8"/>
    </row>
    <row r="9" spans="1:13" ht="210" customHeight="1" x14ac:dyDescent="0.25">
      <c r="B9"/>
    </row>
    <row r="10" spans="1:13" ht="210" customHeight="1" x14ac:dyDescent="0.25">
      <c r="B10"/>
    </row>
    <row r="11" spans="1:13" ht="18.75" customHeight="1" x14ac:dyDescent="0.25">
      <c r="B11"/>
      <c r="E11" s="6"/>
    </row>
    <row r="12" spans="1:13" x14ac:dyDescent="0.25">
      <c r="B12" s="4"/>
    </row>
    <row r="15" spans="1:13" ht="12" customHeight="1" x14ac:dyDescent="0.25"/>
    <row r="16" spans="1:13" ht="9.75" customHeight="1" x14ac:dyDescent="0.25"/>
  </sheetData>
  <mergeCells count="1">
    <mergeCell ref="B7:K7"/>
  </mergeCells>
  <dataValidations count="1">
    <dataValidation allowBlank="1" showErrorMessage="1" promptTitle="Enter Narrative Description" prompt="Provide a narrative description of the nature and purpose of the use of auction proceeds. Complete a separate Narrative tab for each use of auction proceeds listed in boxes 13 of the Form tab. Example narratives descriptions are in the instructions." sqref="B7:K7" xr:uid="{00000000-0002-0000-0600-000000000000}"/>
  </dataValidations>
  <pageMargins left="0.2" right="0.2" top="0.03" bottom="0.3" header="0.2" footer="0.2"/>
  <pageSetup scale="8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6"/>
  <sheetViews>
    <sheetView showGridLines="0" zoomScale="90" zoomScaleNormal="90" zoomScaleSheetLayoutView="90" zoomScalePageLayoutView="90" workbookViewId="0">
      <selection activeCell="B7" sqref="B7:K7"/>
    </sheetView>
  </sheetViews>
  <sheetFormatPr defaultColWidth="9.28515625" defaultRowHeight="15" x14ac:dyDescent="0.25"/>
  <cols>
    <col min="1" max="1" width="3.7109375" style="1" customWidth="1"/>
    <col min="2" max="2" width="21.28515625" style="1" customWidth="1"/>
    <col min="3" max="3" width="28.7109375" style="1" customWidth="1"/>
    <col min="4" max="4" width="23.28515625" style="1" customWidth="1"/>
    <col min="5" max="5" width="13.42578125" style="1" customWidth="1"/>
    <col min="6" max="16384" width="9.28515625" style="1"/>
  </cols>
  <sheetData>
    <row r="1" spans="1:13" ht="21" customHeight="1" x14ac:dyDescent="0.25">
      <c r="A1"/>
      <c r="B1" s="62"/>
      <c r="C1"/>
      <c r="D1"/>
      <c r="E1"/>
      <c r="F1"/>
      <c r="G1"/>
      <c r="H1"/>
      <c r="I1"/>
      <c r="J1"/>
      <c r="K1"/>
      <c r="L1"/>
      <c r="M1"/>
    </row>
    <row r="2" spans="1:13" ht="39" customHeight="1" thickBot="1" x14ac:dyDescent="0.4">
      <c r="A2"/>
      <c r="B2" s="49" t="s">
        <v>68</v>
      </c>
      <c r="C2"/>
      <c r="D2" s="47"/>
      <c r="E2" s="89"/>
      <c r="F2"/>
      <c r="G2"/>
      <c r="H2"/>
      <c r="I2"/>
      <c r="J2"/>
      <c r="K2"/>
      <c r="L2"/>
      <c r="M2"/>
    </row>
    <row r="3" spans="1:13" ht="39.75" customHeight="1" x14ac:dyDescent="0.25">
      <c r="A3"/>
      <c r="B3" s="90" t="s">
        <v>69</v>
      </c>
      <c r="C3" s="86">
        <f>'EDU Use of Allowance Value Form'!B5</f>
        <v>0</v>
      </c>
      <c r="D3" s="91" t="s">
        <v>70</v>
      </c>
      <c r="E3" s="84">
        <f>'EDU Use of Allowance Value Form'!E5</f>
        <v>2023</v>
      </c>
      <c r="F3"/>
      <c r="G3"/>
      <c r="H3"/>
      <c r="I3"/>
      <c r="J3"/>
      <c r="K3"/>
      <c r="L3"/>
      <c r="M3"/>
    </row>
    <row r="4" spans="1:13" ht="51.75" customHeight="1" thickBot="1" x14ac:dyDescent="0.3">
      <c r="A4"/>
      <c r="B4" s="92" t="s">
        <v>71</v>
      </c>
      <c r="C4" s="87">
        <f>'EDU Use of Allowance Value Form'!F37</f>
        <v>0</v>
      </c>
      <c r="D4" s="93" t="s">
        <v>72</v>
      </c>
      <c r="E4" s="85">
        <f>'EDU Use of Allowance Value Form'!D37</f>
        <v>0</v>
      </c>
      <c r="F4"/>
      <c r="G4"/>
      <c r="H4"/>
      <c r="I4"/>
      <c r="J4"/>
      <c r="K4"/>
      <c r="L4"/>
      <c r="M4"/>
    </row>
    <row r="5" spans="1:13" ht="39" customHeight="1" thickBot="1" x14ac:dyDescent="0.3">
      <c r="A5"/>
      <c r="B5"/>
      <c r="C5"/>
      <c r="D5" s="115"/>
      <c r="E5" s="116"/>
      <c r="F5"/>
      <c r="G5"/>
      <c r="H5"/>
      <c r="I5"/>
      <c r="J5"/>
      <c r="K5"/>
      <c r="L5"/>
      <c r="M5"/>
    </row>
    <row r="6" spans="1:13" ht="27" customHeight="1" x14ac:dyDescent="0.25">
      <c r="A6"/>
      <c r="B6" s="94" t="s">
        <v>78</v>
      </c>
      <c r="C6" s="95"/>
      <c r="D6" s="95"/>
      <c r="E6" s="95"/>
      <c r="F6" s="95"/>
      <c r="G6" s="95"/>
      <c r="H6" s="95"/>
      <c r="I6" s="95"/>
      <c r="J6" s="95"/>
      <c r="K6" s="96"/>
      <c r="L6"/>
      <c r="M6"/>
    </row>
    <row r="7" spans="1:13" ht="349.5" customHeight="1" thickBot="1" x14ac:dyDescent="0.3">
      <c r="B7" s="284"/>
      <c r="C7" s="285"/>
      <c r="D7" s="285"/>
      <c r="E7" s="285"/>
      <c r="F7" s="285"/>
      <c r="G7" s="285"/>
      <c r="H7" s="285"/>
      <c r="I7" s="285"/>
      <c r="J7" s="285"/>
      <c r="K7" s="286"/>
    </row>
    <row r="8" spans="1:13" ht="306.75" customHeight="1" x14ac:dyDescent="0.25">
      <c r="B8"/>
    </row>
    <row r="9" spans="1:13" ht="210" customHeight="1" x14ac:dyDescent="0.25">
      <c r="B9"/>
    </row>
    <row r="10" spans="1:13" ht="210" customHeight="1" x14ac:dyDescent="0.25">
      <c r="B10"/>
    </row>
    <row r="11" spans="1:13" ht="18.75" customHeight="1" x14ac:dyDescent="0.25">
      <c r="B11"/>
      <c r="E11" s="6"/>
    </row>
    <row r="12" spans="1:13" x14ac:dyDescent="0.25">
      <c r="B12" s="4"/>
    </row>
    <row r="15" spans="1:13" ht="12" customHeight="1" x14ac:dyDescent="0.25"/>
    <row r="16" spans="1:13" ht="9.75" customHeight="1" x14ac:dyDescent="0.25"/>
  </sheetData>
  <mergeCells count="1">
    <mergeCell ref="B7:K7"/>
  </mergeCells>
  <dataValidations count="1">
    <dataValidation allowBlank="1" showErrorMessage="1" promptTitle="Enter Narrative Description" prompt="Provide a narrative description of the nature and purpose of the use of auction proceeds. Complete a separate Narrative tab for each use of auction proceeds listed in boxes 13 of the Form tab. Example narratives descriptions are in the instructions._x000a_" sqref="B7:K7" xr:uid="{00000000-0002-0000-0700-000000000000}"/>
  </dataValidations>
  <pageMargins left="0.2" right="0.2" top="0.03" bottom="0.3" header="0.2" footer="0.2"/>
  <pageSetup scale="8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K64"/>
  <sheetViews>
    <sheetView showGridLines="0" zoomScaleNormal="100" workbookViewId="0">
      <selection activeCell="B7" sqref="B7"/>
    </sheetView>
  </sheetViews>
  <sheetFormatPr defaultColWidth="9.28515625" defaultRowHeight="15" x14ac:dyDescent="0.25"/>
  <cols>
    <col min="1" max="1" width="3.7109375" style="128" customWidth="1"/>
    <col min="2" max="2" width="13.7109375" style="128" customWidth="1"/>
    <col min="3" max="3" width="15.5703125" style="128" customWidth="1"/>
    <col min="4" max="4" width="15.42578125" style="128" customWidth="1"/>
    <col min="5" max="5" width="16" style="128" customWidth="1"/>
    <col min="6" max="6" width="14.28515625" style="128" customWidth="1"/>
    <col min="7" max="7" width="15.28515625" style="128" customWidth="1"/>
    <col min="8" max="8" width="17.28515625" style="128" customWidth="1"/>
    <col min="9" max="9" width="14.7109375" style="128" customWidth="1"/>
    <col min="10" max="10" width="24.28515625" style="128" customWidth="1"/>
    <col min="11" max="11" width="23.5703125" style="128" customWidth="1"/>
    <col min="12" max="16384" width="9.28515625" style="128"/>
  </cols>
  <sheetData>
    <row r="1" spans="2:10" ht="23.25" x14ac:dyDescent="0.35">
      <c r="B1" s="127" t="s">
        <v>79</v>
      </c>
      <c r="D1" s="129"/>
      <c r="E1" s="129"/>
      <c r="F1" s="129"/>
      <c r="G1" s="130"/>
      <c r="H1" s="130"/>
      <c r="I1" s="130"/>
      <c r="J1" s="131"/>
    </row>
    <row r="2" spans="2:10" ht="18" customHeight="1" thickBot="1" x14ac:dyDescent="0.4">
      <c r="B2" s="127"/>
      <c r="D2" s="129"/>
      <c r="E2" s="129"/>
      <c r="F2" s="129"/>
      <c r="G2" s="130"/>
      <c r="H2" s="130"/>
      <c r="I2" s="130"/>
      <c r="J2" s="131"/>
    </row>
    <row r="3" spans="2:10" ht="52.5" customHeight="1" thickBot="1" x14ac:dyDescent="0.3">
      <c r="B3" s="246" t="s">
        <v>69</v>
      </c>
      <c r="C3" s="158">
        <f>'EDU Use of Allowance Value Form'!B5</f>
        <v>0</v>
      </c>
      <c r="D3" s="129"/>
      <c r="E3" s="129"/>
      <c r="F3" s="129"/>
      <c r="G3" s="130"/>
      <c r="H3" s="130"/>
      <c r="I3" s="130"/>
      <c r="J3" s="131"/>
    </row>
    <row r="4" spans="2:10" ht="15" customHeight="1" x14ac:dyDescent="0.35">
      <c r="B4" s="127"/>
      <c r="D4" s="129"/>
      <c r="E4" s="129"/>
      <c r="F4" s="129"/>
      <c r="G4" s="130"/>
      <c r="H4" s="130"/>
      <c r="I4" s="130"/>
      <c r="J4" s="131"/>
    </row>
    <row r="5" spans="2:10" ht="15" customHeight="1" thickBot="1" x14ac:dyDescent="0.3">
      <c r="B5" s="53" t="s">
        <v>80</v>
      </c>
      <c r="D5" s="129"/>
      <c r="E5" s="129"/>
      <c r="F5" s="129"/>
      <c r="G5" s="130"/>
      <c r="H5" s="130"/>
      <c r="I5" s="130"/>
      <c r="J5" s="131"/>
    </row>
    <row r="6" spans="2:10" ht="90.75" thickBot="1" x14ac:dyDescent="0.3">
      <c r="B6" s="140" t="s">
        <v>81</v>
      </c>
      <c r="C6" s="121" t="s">
        <v>82</v>
      </c>
      <c r="D6" s="187" t="s">
        <v>83</v>
      </c>
      <c r="E6" s="187" t="s">
        <v>84</v>
      </c>
      <c r="F6" s="187" t="s">
        <v>85</v>
      </c>
      <c r="G6" s="187" t="s">
        <v>86</v>
      </c>
      <c r="H6" s="187" t="s">
        <v>87</v>
      </c>
      <c r="I6" s="187" t="s">
        <v>88</v>
      </c>
      <c r="J6" s="188" t="s">
        <v>89</v>
      </c>
    </row>
    <row r="7" spans="2:10" x14ac:dyDescent="0.25">
      <c r="B7" s="174"/>
      <c r="C7" s="118"/>
      <c r="D7" s="73"/>
      <c r="E7" s="165"/>
      <c r="F7" s="165"/>
      <c r="G7" s="56"/>
      <c r="H7" s="168"/>
      <c r="I7" s="168"/>
      <c r="J7" s="173"/>
    </row>
    <row r="8" spans="2:10" x14ac:dyDescent="0.25">
      <c r="B8" s="174"/>
      <c r="C8" s="119"/>
      <c r="D8" s="73"/>
      <c r="E8" s="166"/>
      <c r="F8" s="166"/>
      <c r="G8" s="117"/>
      <c r="H8" s="169"/>
      <c r="I8" s="169"/>
      <c r="J8" s="175"/>
    </row>
    <row r="9" spans="2:10" x14ac:dyDescent="0.25">
      <c r="B9" s="174"/>
      <c r="C9" s="119"/>
      <c r="D9" s="73"/>
      <c r="E9" s="166"/>
      <c r="F9" s="166"/>
      <c r="G9" s="117"/>
      <c r="H9" s="169"/>
      <c r="I9" s="169"/>
      <c r="J9" s="175"/>
    </row>
    <row r="10" spans="2:10" x14ac:dyDescent="0.25">
      <c r="B10" s="174"/>
      <c r="C10" s="119"/>
      <c r="D10" s="73"/>
      <c r="E10" s="166"/>
      <c r="F10" s="166"/>
      <c r="G10" s="117"/>
      <c r="H10" s="169"/>
      <c r="I10" s="169"/>
      <c r="J10" s="175"/>
    </row>
    <row r="11" spans="2:10" x14ac:dyDescent="0.25">
      <c r="B11" s="174"/>
      <c r="C11" s="119"/>
      <c r="D11" s="73"/>
      <c r="E11" s="166"/>
      <c r="F11" s="166"/>
      <c r="G11" s="117"/>
      <c r="H11" s="169"/>
      <c r="I11" s="169"/>
      <c r="J11" s="175"/>
    </row>
    <row r="12" spans="2:10" x14ac:dyDescent="0.25">
      <c r="B12" s="174"/>
      <c r="C12" s="119"/>
      <c r="D12" s="73"/>
      <c r="E12" s="166"/>
      <c r="F12" s="166"/>
      <c r="G12" s="117"/>
      <c r="H12" s="169"/>
      <c r="I12" s="169"/>
      <c r="J12" s="175"/>
    </row>
    <row r="13" spans="2:10" x14ac:dyDescent="0.25">
      <c r="B13" s="174"/>
      <c r="C13" s="119"/>
      <c r="D13" s="73"/>
      <c r="E13" s="166"/>
      <c r="F13" s="166"/>
      <c r="G13" s="117"/>
      <c r="H13" s="169"/>
      <c r="I13" s="169"/>
      <c r="J13" s="175"/>
    </row>
    <row r="14" spans="2:10" x14ac:dyDescent="0.25">
      <c r="B14" s="174"/>
      <c r="C14" s="119"/>
      <c r="D14" s="73"/>
      <c r="E14" s="166"/>
      <c r="F14" s="166"/>
      <c r="G14" s="117"/>
      <c r="H14" s="169"/>
      <c r="I14" s="169"/>
      <c r="J14" s="175"/>
    </row>
    <row r="15" spans="2:10" ht="15.75" thickBot="1" x14ac:dyDescent="0.3">
      <c r="B15" s="176"/>
      <c r="C15" s="120"/>
      <c r="D15" s="88"/>
      <c r="E15" s="167"/>
      <c r="F15" s="167"/>
      <c r="G15" s="28"/>
      <c r="H15" s="170"/>
      <c r="I15" s="170"/>
      <c r="J15" s="177"/>
    </row>
    <row r="16" spans="2:10" customFormat="1" x14ac:dyDescent="0.25">
      <c r="C16" s="152"/>
      <c r="D16" s="153"/>
      <c r="E16" s="154"/>
      <c r="F16" s="154"/>
      <c r="G16" s="155"/>
      <c r="H16" s="156"/>
      <c r="I16" s="156"/>
    </row>
    <row r="17" spans="2:11" customFormat="1" ht="16.5" thickBot="1" x14ac:dyDescent="0.3">
      <c r="B17" s="157" t="s">
        <v>90</v>
      </c>
      <c r="C17" s="152"/>
      <c r="D17" s="153"/>
      <c r="E17" s="154"/>
      <c r="F17" s="154"/>
      <c r="G17" s="155"/>
      <c r="H17" s="156"/>
      <c r="I17" s="156"/>
    </row>
    <row r="18" spans="2:11" ht="115.5" customHeight="1" thickBot="1" x14ac:dyDescent="0.3">
      <c r="B18" s="140" t="s">
        <v>91</v>
      </c>
      <c r="C18" s="121" t="s">
        <v>92</v>
      </c>
      <c r="D18" s="257" t="s">
        <v>93</v>
      </c>
      <c r="E18" s="257" t="s">
        <v>94</v>
      </c>
      <c r="F18" s="257" t="s">
        <v>95</v>
      </c>
      <c r="G18" s="257" t="s">
        <v>96</v>
      </c>
      <c r="H18" s="121" t="s">
        <v>97</v>
      </c>
      <c r="I18" s="269" t="s">
        <v>98</v>
      </c>
      <c r="J18" s="269"/>
      <c r="K18" s="188" t="s">
        <v>99</v>
      </c>
    </row>
    <row r="19" spans="2:11" x14ac:dyDescent="0.25">
      <c r="B19" s="184"/>
      <c r="C19" s="185"/>
      <c r="D19" s="179"/>
      <c r="E19" s="179"/>
      <c r="F19" s="61"/>
      <c r="G19" s="61"/>
      <c r="H19" s="263"/>
      <c r="I19" s="289"/>
      <c r="J19" s="289"/>
      <c r="K19" s="186"/>
    </row>
    <row r="20" spans="2:11" x14ac:dyDescent="0.25">
      <c r="B20" s="163"/>
      <c r="C20" s="119"/>
      <c r="D20" s="166"/>
      <c r="E20" s="166"/>
      <c r="F20" s="37"/>
      <c r="G20" s="37"/>
      <c r="H20" s="261"/>
      <c r="I20" s="287"/>
      <c r="J20" s="287"/>
      <c r="K20" s="171"/>
    </row>
    <row r="21" spans="2:11" x14ac:dyDescent="0.25">
      <c r="B21" s="163"/>
      <c r="C21" s="119"/>
      <c r="D21" s="166"/>
      <c r="E21" s="166"/>
      <c r="F21" s="37"/>
      <c r="G21" s="37"/>
      <c r="H21" s="261"/>
      <c r="I21" s="287"/>
      <c r="J21" s="287"/>
      <c r="K21" s="171"/>
    </row>
    <row r="22" spans="2:11" x14ac:dyDescent="0.25">
      <c r="B22" s="163"/>
      <c r="C22" s="119"/>
      <c r="D22" s="166"/>
      <c r="E22" s="166"/>
      <c r="F22" s="37"/>
      <c r="G22" s="37"/>
      <c r="H22" s="261"/>
      <c r="I22" s="287"/>
      <c r="J22" s="287"/>
      <c r="K22" s="171"/>
    </row>
    <row r="23" spans="2:11" x14ac:dyDescent="0.25">
      <c r="B23" s="163"/>
      <c r="C23" s="119"/>
      <c r="D23" s="166"/>
      <c r="E23" s="166"/>
      <c r="F23" s="37"/>
      <c r="G23" s="37"/>
      <c r="H23" s="261"/>
      <c r="I23" s="287"/>
      <c r="J23" s="287"/>
      <c r="K23" s="171"/>
    </row>
    <row r="24" spans="2:11" x14ac:dyDescent="0.25">
      <c r="B24" s="163"/>
      <c r="C24" s="119"/>
      <c r="D24" s="166"/>
      <c r="E24" s="166"/>
      <c r="F24" s="37"/>
      <c r="G24" s="37"/>
      <c r="H24" s="261"/>
      <c r="I24" s="287"/>
      <c r="J24" s="287"/>
      <c r="K24" s="171"/>
    </row>
    <row r="25" spans="2:11" ht="15.75" thickBot="1" x14ac:dyDescent="0.3">
      <c r="B25" s="164"/>
      <c r="C25" s="120"/>
      <c r="D25" s="167"/>
      <c r="E25" s="167"/>
      <c r="F25" s="88"/>
      <c r="G25" s="88"/>
      <c r="H25" s="262"/>
      <c r="I25" s="288"/>
      <c r="J25" s="288"/>
      <c r="K25" s="172"/>
    </row>
    <row r="26" spans="2:11" customFormat="1" x14ac:dyDescent="0.25">
      <c r="C26" s="152"/>
      <c r="D26" s="153"/>
      <c r="E26" s="154"/>
      <c r="F26" s="154"/>
      <c r="G26" s="155"/>
      <c r="H26" s="156"/>
      <c r="I26" s="156"/>
      <c r="K26" s="128"/>
    </row>
    <row r="27" spans="2:11" ht="16.5" thickBot="1" x14ac:dyDescent="0.3">
      <c r="B27" s="53" t="s">
        <v>100</v>
      </c>
      <c r="C27" s="132"/>
      <c r="D27" s="133"/>
      <c r="E27" s="134"/>
      <c r="F27" s="134"/>
      <c r="G27" s="135"/>
      <c r="H27" s="136"/>
      <c r="I27" s="136"/>
    </row>
    <row r="28" spans="2:11" ht="57.75" customHeight="1" thickBot="1" x14ac:dyDescent="0.3">
      <c r="B28" s="123" t="s">
        <v>101</v>
      </c>
      <c r="C28" s="121" t="s">
        <v>102</v>
      </c>
      <c r="D28" s="122" t="s">
        <v>103</v>
      </c>
      <c r="E28" s="188" t="s">
        <v>104</v>
      </c>
      <c r="F28" s="136"/>
      <c r="G28" s="136"/>
    </row>
    <row r="29" spans="2:11" x14ac:dyDescent="0.25">
      <c r="B29" s="178"/>
      <c r="C29" s="179"/>
      <c r="D29" s="179"/>
      <c r="E29" s="180"/>
      <c r="F29" s="136"/>
      <c r="G29" s="136"/>
    </row>
    <row r="30" spans="2:11" x14ac:dyDescent="0.25">
      <c r="B30" s="174"/>
      <c r="C30" s="166"/>
      <c r="D30" s="166"/>
      <c r="E30" s="175"/>
      <c r="F30" s="136"/>
      <c r="G30" s="136"/>
    </row>
    <row r="31" spans="2:11" x14ac:dyDescent="0.25">
      <c r="B31" s="174"/>
      <c r="C31" s="166"/>
      <c r="D31" s="166"/>
      <c r="E31" s="175"/>
      <c r="F31" s="136"/>
      <c r="G31" s="136"/>
    </row>
    <row r="32" spans="2:11" x14ac:dyDescent="0.25">
      <c r="B32" s="174"/>
      <c r="C32" s="166"/>
      <c r="D32" s="166"/>
      <c r="E32" s="175"/>
      <c r="F32" s="136"/>
      <c r="G32" s="136"/>
    </row>
    <row r="33" spans="2:10" x14ac:dyDescent="0.25">
      <c r="B33" s="174"/>
      <c r="C33" s="166"/>
      <c r="D33" s="166"/>
      <c r="E33" s="175"/>
      <c r="F33" s="136"/>
      <c r="G33" s="136"/>
    </row>
    <row r="34" spans="2:10" x14ac:dyDescent="0.25">
      <c r="B34" s="174"/>
      <c r="C34" s="166"/>
      <c r="D34" s="166"/>
      <c r="E34" s="175"/>
      <c r="F34" s="136"/>
      <c r="G34" s="136"/>
    </row>
    <row r="35" spans="2:10" ht="15.75" thickBot="1" x14ac:dyDescent="0.3">
      <c r="B35" s="176"/>
      <c r="C35" s="167"/>
      <c r="D35" s="167"/>
      <c r="E35" s="177"/>
      <c r="F35" s="136"/>
      <c r="G35" s="136"/>
    </row>
    <row r="36" spans="2:10" x14ac:dyDescent="0.25">
      <c r="C36" s="137"/>
      <c r="D36" s="138"/>
      <c r="E36" s="138"/>
      <c r="F36" s="138"/>
      <c r="G36" s="139"/>
      <c r="H36" s="139"/>
      <c r="I36" s="139"/>
      <c r="J36" s="139"/>
    </row>
    <row r="37" spans="2:10" ht="16.5" thickBot="1" x14ac:dyDescent="0.3">
      <c r="B37" s="143" t="s">
        <v>105</v>
      </c>
      <c r="C37" s="137"/>
      <c r="D37" s="138"/>
      <c r="E37" s="138"/>
      <c r="F37" s="138"/>
      <c r="G37" s="139"/>
      <c r="H37" s="139"/>
      <c r="I37" s="139"/>
      <c r="J37" s="139"/>
    </row>
    <row r="38" spans="2:10" ht="72" thickBot="1" x14ac:dyDescent="0.3">
      <c r="B38" s="140" t="s">
        <v>106</v>
      </c>
      <c r="C38" s="121" t="s">
        <v>107</v>
      </c>
      <c r="D38" s="141" t="s">
        <v>108</v>
      </c>
    </row>
    <row r="39" spans="2:10" x14ac:dyDescent="0.25">
      <c r="B39" s="178"/>
      <c r="C39" s="179"/>
      <c r="D39" s="181"/>
    </row>
    <row r="40" spans="2:10" x14ac:dyDescent="0.25">
      <c r="B40" s="174"/>
      <c r="C40" s="166"/>
      <c r="D40" s="182"/>
    </row>
    <row r="41" spans="2:10" x14ac:dyDescent="0.25">
      <c r="B41" s="174"/>
      <c r="C41" s="166"/>
      <c r="D41" s="182"/>
    </row>
    <row r="42" spans="2:10" x14ac:dyDescent="0.25">
      <c r="B42" s="174"/>
      <c r="C42" s="166"/>
      <c r="D42" s="182"/>
    </row>
    <row r="43" spans="2:10" x14ac:dyDescent="0.25">
      <c r="B43" s="174"/>
      <c r="C43" s="166"/>
      <c r="D43" s="182"/>
    </row>
    <row r="44" spans="2:10" x14ac:dyDescent="0.25">
      <c r="B44" s="174"/>
      <c r="C44" s="166"/>
      <c r="D44" s="182"/>
    </row>
    <row r="45" spans="2:10" x14ac:dyDescent="0.25">
      <c r="B45" s="174"/>
      <c r="C45" s="166"/>
      <c r="D45" s="182"/>
    </row>
    <row r="46" spans="2:10" ht="15.75" thickBot="1" x14ac:dyDescent="0.3">
      <c r="B46" s="176"/>
      <c r="C46" s="167"/>
      <c r="D46" s="183"/>
    </row>
    <row r="58" spans="2:10" ht="41.25" customHeight="1" x14ac:dyDescent="0.25">
      <c r="B58" s="44"/>
      <c r="C58" s="260" t="s">
        <v>109</v>
      </c>
      <c r="D58" s="260"/>
      <c r="E58" s="260"/>
      <c r="F58" s="260" t="s">
        <v>109</v>
      </c>
      <c r="G58" s="260"/>
      <c r="H58" s="162"/>
      <c r="I58" s="260" t="s">
        <v>109</v>
      </c>
      <c r="J58" s="160"/>
    </row>
    <row r="59" spans="2:10" ht="14.25" customHeight="1" x14ac:dyDescent="0.25">
      <c r="B59" s="152"/>
      <c r="C59" s="159" t="s">
        <v>61</v>
      </c>
      <c r="D59" s="161"/>
      <c r="E59" s="160"/>
      <c r="F59" s="159" t="s">
        <v>66</v>
      </c>
      <c r="G59" s="159"/>
      <c r="H59" s="160"/>
      <c r="I59" s="159" t="s">
        <v>67</v>
      </c>
      <c r="J59" s="160"/>
    </row>
    <row r="60" spans="2:10" ht="14.25" customHeight="1" x14ac:dyDescent="0.25"/>
    <row r="61" spans="2:10" ht="14.25" customHeight="1" x14ac:dyDescent="0.25"/>
    <row r="62" spans="2:10" ht="14.25" customHeight="1" x14ac:dyDescent="0.25"/>
    <row r="63" spans="2:10" ht="14.25" customHeight="1" x14ac:dyDescent="0.25"/>
    <row r="64" spans="2:10" ht="14.25" customHeight="1" x14ac:dyDescent="0.25"/>
  </sheetData>
  <mergeCells count="8">
    <mergeCell ref="I24:J24"/>
    <mergeCell ref="I25:J25"/>
    <mergeCell ref="I18:J18"/>
    <mergeCell ref="I19:J19"/>
    <mergeCell ref="I20:J20"/>
    <mergeCell ref="I21:J21"/>
    <mergeCell ref="I22:J22"/>
    <mergeCell ref="I23:J23"/>
  </mergeCells>
  <dataValidations xWindow="365" yWindow="512" count="6">
    <dataValidation allowBlank="1" showErrorMessage="1" promptTitle="Enter Description" prompt="Briefly describe the use of the proceeds." sqref="H19:H25" xr:uid="{00000000-0002-0000-0800-000000000000}"/>
    <dataValidation allowBlank="1" showErrorMessage="1" promptTitle="Enter GHG Reduction Estimate" prompt="Report the estimated lifetime GHG emissions reductions for this use.  Attach calculations." sqref="H7:I15 F28:P35" xr:uid="{00000000-0002-0000-0800-000001000000}"/>
    <dataValidation allowBlank="1" showErrorMessage="1" promptTitle="Enter Use Description" prompt="Provide a brief description of the use of proceeds." sqref="G7:G15" xr:uid="{00000000-0002-0000-0800-000002000000}"/>
    <dataValidation allowBlank="1" showErrorMessage="1" promptTitle="Enter Proceeds Spent" prompt="Report the total amount of proceeds spent on this use, including any administrative or outreach costs." sqref="F7 E8:F15" xr:uid="{00000000-0002-0000-0800-000003000000}"/>
    <dataValidation allowBlank="1" showErrorMessage="1" promptTitle="Enter Proceeds Spent" sqref="E7" xr:uid="{00000000-0002-0000-0800-000004000000}"/>
    <dataValidation allowBlank="1" showErrorMessage="1" sqref="C3 B16:J16 B26:K26 C17:K17 C27:K27 C37:J37" xr:uid="{00000000-0002-0000-0800-000005000000}"/>
  </dataValidations>
  <pageMargins left="0.7" right="0.7" top="0.75" bottom="0.75" header="0.3" footer="0.3"/>
  <pageSetup scale="74" fitToHeight="0" orientation="landscape" r:id="rId1"/>
  <drawing r:id="rId2"/>
  <extLst>
    <ext xmlns:x14="http://schemas.microsoft.com/office/spreadsheetml/2009/9/main" uri="{CCE6A557-97BC-4b89-ADB6-D9C93CAAB3DF}">
      <x14:dataValidations xmlns:xm="http://schemas.microsoft.com/office/excel/2006/main" xWindow="365" yWindow="512" count="3">
        <x14:dataValidation type="list" allowBlank="1" showInputMessage="1" showErrorMessage="1" xr:uid="{00000000-0002-0000-0800-000006000000}">
          <x14:formula1>
            <xm:f>'Dropdown Menus'!$C$2:$C$4</xm:f>
          </x14:formula1>
          <xm:sqref>F19:F25</xm:sqref>
        </x14:dataValidation>
        <x14:dataValidation type="list" allowBlank="1" showInputMessage="1" showErrorMessage="1" xr:uid="{00000000-0002-0000-0800-000007000000}">
          <x14:formula1>
            <xm:f>'Dropdown Menus'!$B$2:$B$14</xm:f>
          </x14:formula1>
          <xm:sqref>D7:D15</xm:sqref>
        </x14:dataValidation>
        <x14:dataValidation type="list" allowBlank="1" showInputMessage="1" showErrorMessage="1" xr:uid="{00000000-0002-0000-0800-000008000000}">
          <x14:formula1>
            <xm:f>'Dropdown Menus'!$D$2:$D$7</xm:f>
          </x14:formula1>
          <xm:sqref>G19:G25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5AB5B53FE16B4BB0843A613907CB2A" ma:contentTypeVersion="17" ma:contentTypeDescription="Create a new document." ma:contentTypeScope="" ma:versionID="4eea167799175e8531a3b557cf328cf8">
  <xsd:schema xmlns:xsd="http://www.w3.org/2001/XMLSchema" xmlns:xs="http://www.w3.org/2001/XMLSchema" xmlns:p="http://schemas.microsoft.com/office/2006/metadata/properties" xmlns:ns1="http://schemas.microsoft.com/sharepoint/v3" xmlns:ns2="40a1cdc2-a4a3-4f0f-a6a7-29bb8b6da483" xmlns:ns3="f01af37b-b357-48b0-a576-b64b7e6d7c4b" targetNamespace="http://schemas.microsoft.com/office/2006/metadata/properties" ma:root="true" ma:fieldsID="e065dfa16ff30504a6ee7aed43413052" ns1:_="" ns2:_="" ns3:_="">
    <xsd:import namespace="http://schemas.microsoft.com/sharepoint/v3"/>
    <xsd:import namespace="40a1cdc2-a4a3-4f0f-a6a7-29bb8b6da483"/>
    <xsd:import namespace="f01af37b-b357-48b0-a576-b64b7e6d7c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a1cdc2-a4a3-4f0f-a6a7-29bb8b6da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1af37b-b357-48b0-a576-b64b7e6d7c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d36659e-3135-4dd3-8b42-93ada21b5fbd}" ma:internalName="TaxCatchAll" ma:showField="CatchAllData" ma:web="f01af37b-b357-48b0-a576-b64b7e6d7c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01af37b-b357-48b0-a576-b64b7e6d7c4b" xsi:nil="true"/>
    <lcf76f155ced4ddcb4097134ff3c332f xmlns="40a1cdc2-a4a3-4f0f-a6a7-29bb8b6da483">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EC43261-F01B-46F6-BD3D-4C2F334DAC1E}">
  <ds:schemaRefs>
    <ds:schemaRef ds:uri="http://schemas.microsoft.com/sharepoint/v3/contenttype/forms"/>
  </ds:schemaRefs>
</ds:datastoreItem>
</file>

<file path=customXml/itemProps2.xml><?xml version="1.0" encoding="utf-8"?>
<ds:datastoreItem xmlns:ds="http://schemas.openxmlformats.org/officeDocument/2006/customXml" ds:itemID="{9DF8940F-18F2-4BB5-AB99-F03C4E61A8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a1cdc2-a4a3-4f0f-a6a7-29bb8b6da483"/>
    <ds:schemaRef ds:uri="f01af37b-b357-48b0-a576-b64b7e6d7c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9464EA-8B4F-4107-9A4F-D3927A5C2DBD}">
  <ds:schemaRefs>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schemas.microsoft.com/office/2006/metadata/properties"/>
    <ds:schemaRef ds:uri="f01af37b-b357-48b0-a576-b64b7e6d7c4b"/>
    <ds:schemaRef ds:uri="http://purl.org/dc/terms/"/>
    <ds:schemaRef ds:uri="http://purl.org/dc/dcmitype/"/>
    <ds:schemaRef ds:uri="40a1cdc2-a4a3-4f0f-a6a7-29bb8b6da483"/>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Read Me</vt:lpstr>
      <vt:lpstr>EDU Use of Allowance Value Form</vt:lpstr>
      <vt:lpstr>Narrative A</vt:lpstr>
      <vt:lpstr>Narrative B</vt:lpstr>
      <vt:lpstr>Narrative C</vt:lpstr>
      <vt:lpstr>Narrative D</vt:lpstr>
      <vt:lpstr>Narrative E</vt:lpstr>
      <vt:lpstr>Narrative F</vt:lpstr>
      <vt:lpstr>Revisions to Prior Reporting</vt:lpstr>
      <vt:lpstr>Table 9-4</vt:lpstr>
      <vt:lpstr>Dropdown Menus</vt:lpstr>
      <vt:lpstr>'Read Me'!Print_Area</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Sippola, Mark@ARB</dc:creator>
  <cp:keywords/>
  <dc:description/>
  <cp:lastModifiedBy>Turgeon, Michael@ARB</cp:lastModifiedBy>
  <cp:revision/>
  <dcterms:created xsi:type="dcterms:W3CDTF">2015-04-21T18:33:42Z</dcterms:created>
  <dcterms:modified xsi:type="dcterms:W3CDTF">2024-03-28T16:54:31Z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0x010100E45AB5B53FE16B4BB0843A613907CB2A</vt:lpwstr>
  </property>
  <property fmtid="{D5CDD505-2E9C-101B-9397-08002B2CF9AE}" pid="3" name="Order">
    <vt:r8>52229400</vt:r8>
  </property>
  <property fmtid="{D5CDD505-2E9C-101B-9397-08002B2CF9AE}" pid="4" name="MediaServiceImageTags">
    <vt:lpwstr/>
  </property>
</Properties>
</file>