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rmula Shee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<sst xmlns="http://schemas.openxmlformats.org/spreadsheetml/2006/main" count="173" uniqueCount="70">
  <si>
    <t>Cross</t>
  </si>
  <si>
    <t>Area</t>
  </si>
  <si>
    <t>in²</t>
  </si>
  <si>
    <t>Pipe</t>
  </si>
  <si>
    <t>Ft</t>
  </si>
  <si>
    <t>lbs/ft³</t>
  </si>
  <si>
    <t>Lbs</t>
  </si>
  <si>
    <t>of</t>
  </si>
  <si>
    <t>Refrigerant</t>
  </si>
  <si>
    <t>Refrigerant:</t>
  </si>
  <si>
    <t>R-404A</t>
  </si>
  <si>
    <t>Density</t>
  </si>
  <si>
    <t>Liquid</t>
  </si>
  <si>
    <t>Vapor</t>
  </si>
  <si>
    <t>Suction Temperature:</t>
  </si>
  <si>
    <t>Liquid Line Temperature:</t>
  </si>
  <si>
    <t>Condensing Temperature:</t>
  </si>
  <si>
    <t>°F</t>
  </si>
  <si>
    <t>Input</t>
  </si>
  <si>
    <t>Value</t>
  </si>
  <si>
    <t>Calculated</t>
  </si>
  <si>
    <t>Length</t>
  </si>
  <si>
    <t xml:space="preserve">            Density</t>
  </si>
  <si>
    <t>Suction Line OD:</t>
  </si>
  <si>
    <t>Hot Gas Line OD:</t>
  </si>
  <si>
    <t>Liquid Line OD:</t>
  </si>
  <si>
    <t>Type:</t>
  </si>
  <si>
    <t>ID:</t>
  </si>
  <si>
    <t>Sectional</t>
  </si>
  <si>
    <t>Inspection Site:</t>
  </si>
  <si>
    <t>Date:</t>
  </si>
  <si>
    <t>1 - 1/8</t>
  </si>
  <si>
    <t>3 - 1/8</t>
  </si>
  <si>
    <t>3 - 5/8</t>
  </si>
  <si>
    <t>Copper - L</t>
  </si>
  <si>
    <t>Suction Line:</t>
  </si>
  <si>
    <t>Hot Gas Line:</t>
  </si>
  <si>
    <t>Liquid Line:</t>
  </si>
  <si>
    <t>Decimal</t>
  </si>
  <si>
    <t xml:space="preserve"> June 23, 2010</t>
  </si>
  <si>
    <t>Heatcraft</t>
  </si>
  <si>
    <t>Values</t>
  </si>
  <si>
    <t xml:space="preserve"> Sacramento City College, Sacramento City College</t>
  </si>
  <si>
    <t>System Size:</t>
  </si>
  <si>
    <t>Btuh</t>
  </si>
  <si>
    <t>Tons</t>
  </si>
  <si>
    <t>Inches</t>
  </si>
  <si>
    <t>Liquid Receiver:</t>
  </si>
  <si>
    <t>Total:</t>
  </si>
  <si>
    <t>Area - in²</t>
  </si>
  <si>
    <t>O.D. - in.</t>
  </si>
  <si>
    <t>1 - 3/8</t>
  </si>
  <si>
    <t>1 - 5/8</t>
  </si>
  <si>
    <t>2 - 1/8</t>
  </si>
  <si>
    <t>2 - 5/8</t>
  </si>
  <si>
    <t>4 - 1/8</t>
  </si>
  <si>
    <t>5 - 1/8</t>
  </si>
  <si>
    <t>6 - 1/8</t>
  </si>
  <si>
    <t>8 - 1/8</t>
  </si>
  <si>
    <t xml:space="preserve">       Copper Tubing </t>
  </si>
  <si>
    <t xml:space="preserve">       ACR - Type "L"</t>
  </si>
  <si>
    <t>Other:</t>
  </si>
  <si>
    <t>% Capcity</t>
  </si>
  <si>
    <t>Henry S-8670 Liquid Receiver:</t>
  </si>
  <si>
    <r>
      <t>Note: Liquid receiver calcution will be a little high (</t>
    </r>
    <r>
      <rPr>
        <sz val="10"/>
        <rFont val="Symbol"/>
        <family val="1"/>
      </rPr>
      <t>»</t>
    </r>
    <r>
      <rPr>
        <sz val="10"/>
        <rFont val="Arial"/>
        <family val="0"/>
      </rPr>
      <t xml:space="preserve">10%), as calculations do not take in  </t>
    </r>
  </si>
  <si>
    <t xml:space="preserve">         account for convex ends.</t>
  </si>
  <si>
    <t>http://www.engineeringcalculator.net/cross_section_properties.html</t>
  </si>
  <si>
    <t>Online Calculator:</t>
  </si>
  <si>
    <t>Cross Sectional Area Formula:</t>
  </si>
  <si>
    <r>
      <t xml:space="preserve"> Area = r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x 3.14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</si>
</sst>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9.5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6" borderId="12" xfId="0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0" fontId="0" fillId="36" borderId="12" xfId="0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1" fillId="0" borderId="0" xfId="0" applyFont="1" applyAlignment="1">
      <alignment horizontal="right"/>
    </xf>
    <xf numFmtId="0" fontId="0" fillId="35" borderId="12" xfId="0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164" fontId="0" fillId="37" borderId="1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2" fontId="3" fillId="0" borderId="0" xfId="0" applyNumberFormat="1" applyFont="1" applyBorder="1" applyAlignment="1">
      <alignment horizontal="center" wrapText="1"/>
    </xf>
    <xf numFmtId="16" fontId="3" fillId="33" borderId="10" xfId="0" applyNumberFormat="1" applyFont="1" applyFill="1" applyBorder="1" applyAlignment="1">
      <alignment horizontal="center"/>
    </xf>
    <xf numFmtId="12" fontId="3" fillId="33" borderId="12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16" fontId="3" fillId="33" borderId="14" xfId="0" applyNumberFormat="1" applyFont="1" applyFill="1" applyBorder="1" applyAlignment="1">
      <alignment/>
    </xf>
    <xf numFmtId="16" fontId="3" fillId="33" borderId="19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164" fontId="0" fillId="37" borderId="12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67" fontId="0" fillId="35" borderId="12" xfId="0" applyNumberFormat="1" applyFill="1" applyBorder="1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22.00390625" style="0" bestFit="1" customWidth="1"/>
    <col min="2" max="6" width="10.7109375" style="0" customWidth="1"/>
    <col min="7" max="7" width="2.7109375" style="0" customWidth="1"/>
    <col min="8" max="8" width="10.7109375" style="0" customWidth="1"/>
  </cols>
  <sheetData>
    <row r="1" spans="1:3" ht="15.75" customHeight="1">
      <c r="A1" s="2" t="s">
        <v>30</v>
      </c>
      <c r="B1" s="18"/>
      <c r="C1" s="18"/>
    </row>
    <row r="2" ht="15.75" customHeight="1">
      <c r="A2" s="2"/>
    </row>
    <row r="3" spans="1:6" ht="15.75" customHeight="1">
      <c r="A3" s="2" t="s">
        <v>29</v>
      </c>
      <c r="B3" s="18"/>
      <c r="C3" s="18"/>
      <c r="D3" s="18"/>
      <c r="E3" s="18"/>
      <c r="F3" s="18"/>
    </row>
    <row r="4" ht="15.75" customHeight="1">
      <c r="A4" s="2"/>
    </row>
    <row r="5" spans="1:6" ht="15.75" customHeight="1">
      <c r="A5" s="2" t="s">
        <v>9</v>
      </c>
      <c r="B5" s="21"/>
      <c r="E5" s="7" t="s">
        <v>18</v>
      </c>
      <c r="F5" s="16" t="s">
        <v>20</v>
      </c>
    </row>
    <row r="6" spans="1:6" ht="15.75" customHeight="1">
      <c r="A6" s="2"/>
      <c r="B6" s="4"/>
      <c r="F6" s="17" t="s">
        <v>19</v>
      </c>
    </row>
    <row r="7" spans="1:5" ht="15.75" customHeight="1">
      <c r="A7" s="2" t="s">
        <v>43</v>
      </c>
      <c r="B7" s="26"/>
      <c r="C7" t="s">
        <v>44</v>
      </c>
      <c r="D7" s="8">
        <f>B7/12000</f>
        <v>0</v>
      </c>
      <c r="E7" t="s">
        <v>45</v>
      </c>
    </row>
    <row r="8" ht="15.75" customHeight="1"/>
    <row r="9" spans="3:4" ht="15.75" customHeight="1">
      <c r="C9" s="12" t="s">
        <v>22</v>
      </c>
      <c r="D9" s="13"/>
    </row>
    <row r="10" spans="3:4" ht="15.75" customHeight="1">
      <c r="C10" s="14" t="s">
        <v>12</v>
      </c>
      <c r="D10" s="5" t="s">
        <v>13</v>
      </c>
    </row>
    <row r="11" spans="2:4" ht="15.75" customHeight="1">
      <c r="B11" s="9" t="s">
        <v>17</v>
      </c>
      <c r="C11" s="10" t="s">
        <v>5</v>
      </c>
      <c r="D11" s="11" t="s">
        <v>5</v>
      </c>
    </row>
    <row r="12" spans="1:8" ht="15.75" customHeight="1">
      <c r="A12" s="2" t="s">
        <v>14</v>
      </c>
      <c r="B12" s="19"/>
      <c r="C12" s="21"/>
      <c r="D12" s="21"/>
      <c r="H12" s="5" t="s">
        <v>0</v>
      </c>
    </row>
    <row r="13" spans="1:8" ht="15.75" customHeight="1">
      <c r="A13" s="2" t="s">
        <v>15</v>
      </c>
      <c r="B13" s="19"/>
      <c r="C13" s="21"/>
      <c r="D13" s="21"/>
      <c r="H13" s="6" t="s">
        <v>28</v>
      </c>
    </row>
    <row r="14" spans="1:8" ht="15.75" customHeight="1">
      <c r="A14" s="2" t="s">
        <v>16</v>
      </c>
      <c r="B14" s="19"/>
      <c r="C14" s="21"/>
      <c r="D14" s="21"/>
      <c r="F14" s="5" t="s">
        <v>46</v>
      </c>
      <c r="H14" s="6" t="s">
        <v>1</v>
      </c>
    </row>
    <row r="15" spans="1:8" ht="15.75" customHeight="1">
      <c r="A15" s="2"/>
      <c r="B15" s="3"/>
      <c r="C15" s="4"/>
      <c r="D15" s="4"/>
      <c r="F15" s="11" t="s">
        <v>38</v>
      </c>
      <c r="H15" s="6" t="s">
        <v>2</v>
      </c>
    </row>
    <row r="16" spans="1:8" ht="15.75" customHeight="1">
      <c r="A16" s="2" t="s">
        <v>23</v>
      </c>
      <c r="B16" s="19"/>
      <c r="C16" s="15" t="s">
        <v>26</v>
      </c>
      <c r="D16" s="21"/>
      <c r="E16" s="2" t="s">
        <v>27</v>
      </c>
      <c r="F16" s="7"/>
      <c r="H16" s="29">
        <f>F16*F16*0.7854</f>
        <v>0</v>
      </c>
    </row>
    <row r="17" spans="1:8" ht="15.75" customHeight="1">
      <c r="A17" s="2" t="s">
        <v>24</v>
      </c>
      <c r="B17" s="19"/>
      <c r="C17" s="15" t="s">
        <v>26</v>
      </c>
      <c r="D17" s="21"/>
      <c r="E17" s="2" t="s">
        <v>27</v>
      </c>
      <c r="F17" s="7"/>
      <c r="H17" s="29">
        <f>F17*F17*0.7854</f>
        <v>0</v>
      </c>
    </row>
    <row r="18" spans="1:8" ht="15.75" customHeight="1">
      <c r="A18" s="2" t="s">
        <v>25</v>
      </c>
      <c r="B18" s="19"/>
      <c r="C18" s="15" t="s">
        <v>26</v>
      </c>
      <c r="D18" s="21"/>
      <c r="E18" s="2" t="s">
        <v>27</v>
      </c>
      <c r="F18" s="7"/>
      <c r="H18" s="29">
        <f>F18*F18*0.7854</f>
        <v>0</v>
      </c>
    </row>
    <row r="19" spans="1:8" ht="15.75" customHeight="1">
      <c r="A19" s="2"/>
      <c r="C19" s="15"/>
      <c r="E19" s="2" t="s">
        <v>61</v>
      </c>
      <c r="F19" s="7"/>
      <c r="H19" s="29">
        <f>F19*F19*0.7854</f>
        <v>0</v>
      </c>
    </row>
    <row r="20" ht="15.75" customHeight="1"/>
    <row r="21" spans="2:5" ht="15.75" customHeight="1">
      <c r="B21" s="5" t="s">
        <v>0</v>
      </c>
      <c r="C21" s="1"/>
      <c r="D21" s="1"/>
      <c r="E21" s="1"/>
    </row>
    <row r="22" spans="2:5" ht="15.75" customHeight="1">
      <c r="B22" s="6" t="s">
        <v>28</v>
      </c>
      <c r="C22" s="5" t="s">
        <v>3</v>
      </c>
      <c r="D22" s="5" t="s">
        <v>8</v>
      </c>
      <c r="E22" s="5" t="s">
        <v>6</v>
      </c>
    </row>
    <row r="23" spans="2:5" ht="15.75" customHeight="1">
      <c r="B23" s="6" t="s">
        <v>1</v>
      </c>
      <c r="C23" s="6" t="s">
        <v>21</v>
      </c>
      <c r="D23" s="6" t="s">
        <v>11</v>
      </c>
      <c r="E23" s="6" t="s">
        <v>7</v>
      </c>
    </row>
    <row r="24" spans="2:5" ht="15.75" customHeight="1">
      <c r="B24" s="6" t="s">
        <v>2</v>
      </c>
      <c r="C24" s="6" t="s">
        <v>4</v>
      </c>
      <c r="D24" s="6" t="s">
        <v>5</v>
      </c>
      <c r="E24" s="6" t="s">
        <v>8</v>
      </c>
    </row>
    <row r="25" spans="1:5" ht="15.75" customHeight="1">
      <c r="A25" s="2" t="s">
        <v>23</v>
      </c>
      <c r="B25" s="7">
        <v>0</v>
      </c>
      <c r="C25" s="7">
        <v>0</v>
      </c>
      <c r="D25" s="7">
        <v>0</v>
      </c>
      <c r="E25" s="8">
        <f>B25/144*C25*D25</f>
        <v>0</v>
      </c>
    </row>
    <row r="26" spans="1:5" ht="15.75" customHeight="1">
      <c r="A26" s="2" t="s">
        <v>24</v>
      </c>
      <c r="B26" s="7">
        <v>0</v>
      </c>
      <c r="C26" s="7">
        <v>0</v>
      </c>
      <c r="D26" s="7">
        <v>0</v>
      </c>
      <c r="E26" s="8">
        <f>B26/144*C26*D26</f>
        <v>0</v>
      </c>
    </row>
    <row r="27" spans="1:6" ht="15.75" customHeight="1">
      <c r="A27" s="2" t="s">
        <v>25</v>
      </c>
      <c r="B27" s="7">
        <v>0</v>
      </c>
      <c r="C27" s="7">
        <v>0</v>
      </c>
      <c r="D27" s="7">
        <v>0</v>
      </c>
      <c r="E27" s="8">
        <f>B27/144*C27*D27</f>
        <v>0</v>
      </c>
      <c r="F27" s="46" t="s">
        <v>62</v>
      </c>
    </row>
    <row r="28" spans="1:6" ht="15.75" customHeight="1">
      <c r="A28" s="45" t="s">
        <v>47</v>
      </c>
      <c r="B28" s="7"/>
      <c r="C28" s="7"/>
      <c r="D28" s="7"/>
      <c r="E28" s="8">
        <f>F28*(B28/144*C28*D28)</f>
        <v>0</v>
      </c>
      <c r="F28" s="27"/>
    </row>
    <row r="29" spans="1:5" ht="15.75" customHeight="1">
      <c r="A29" s="30"/>
      <c r="B29" s="7">
        <v>0</v>
      </c>
      <c r="C29" s="7">
        <v>0</v>
      </c>
      <c r="D29" s="7">
        <v>0</v>
      </c>
      <c r="E29" s="8">
        <f>B29/144*C29*D29</f>
        <v>0</v>
      </c>
    </row>
    <row r="30" spans="4:5" ht="15.75" customHeight="1">
      <c r="D30" t="s">
        <v>48</v>
      </c>
      <c r="E30" s="47">
        <f>E25+E26+E27+E28+E29</f>
        <v>0</v>
      </c>
    </row>
    <row r="31" ht="15.75" customHeight="1">
      <c r="A31" s="48" t="s">
        <v>64</v>
      </c>
    </row>
    <row r="32" ht="15.75" customHeight="1">
      <c r="A32" t="s">
        <v>65</v>
      </c>
    </row>
    <row r="33" ht="15.75" customHeight="1"/>
    <row r="34" spans="2:6" ht="15.75" customHeight="1">
      <c r="B34" s="41" t="s">
        <v>59</v>
      </c>
      <c r="C34" s="42"/>
      <c r="E34" s="41" t="s">
        <v>59</v>
      </c>
      <c r="F34" s="42"/>
    </row>
    <row r="35" spans="2:6" ht="15.75" customHeight="1">
      <c r="B35" s="43" t="s">
        <v>60</v>
      </c>
      <c r="C35" s="44"/>
      <c r="E35" s="43" t="s">
        <v>60</v>
      </c>
      <c r="F35" s="44"/>
    </row>
    <row r="36" spans="2:6" ht="15.75" customHeight="1">
      <c r="B36" s="33" t="s">
        <v>50</v>
      </c>
      <c r="C36" s="34" t="s">
        <v>49</v>
      </c>
      <c r="E36" s="36" t="s">
        <v>50</v>
      </c>
      <c r="F36" s="34" t="s">
        <v>49</v>
      </c>
    </row>
    <row r="37" spans="2:6" ht="15.75" customHeight="1">
      <c r="B37" s="37">
        <v>0.875</v>
      </c>
      <c r="C37" s="39">
        <v>0.484</v>
      </c>
      <c r="D37" s="35"/>
      <c r="E37" s="38" t="s">
        <v>32</v>
      </c>
      <c r="F37" s="40">
        <v>6.81</v>
      </c>
    </row>
    <row r="38" spans="2:6" ht="15.75" customHeight="1">
      <c r="B38" s="38" t="s">
        <v>31</v>
      </c>
      <c r="C38" s="40">
        <v>0.825</v>
      </c>
      <c r="D38" s="35"/>
      <c r="E38" s="38" t="s">
        <v>33</v>
      </c>
      <c r="F38" s="40">
        <v>9.21</v>
      </c>
    </row>
    <row r="39" spans="1:6" ht="15.75" customHeight="1">
      <c r="A39" s="35"/>
      <c r="B39" s="38" t="s">
        <v>51</v>
      </c>
      <c r="C39" s="40">
        <v>1.26</v>
      </c>
      <c r="D39" s="35"/>
      <c r="E39" s="38" t="s">
        <v>55</v>
      </c>
      <c r="F39" s="40">
        <v>12</v>
      </c>
    </row>
    <row r="40" spans="1:6" ht="15.75" customHeight="1">
      <c r="A40" s="35"/>
      <c r="B40" s="38" t="s">
        <v>52</v>
      </c>
      <c r="C40" s="40">
        <v>1.78</v>
      </c>
      <c r="D40" s="35"/>
      <c r="E40" s="38" t="s">
        <v>56</v>
      </c>
      <c r="F40" s="40">
        <v>18.7</v>
      </c>
    </row>
    <row r="41" spans="1:6" ht="15.75" customHeight="1">
      <c r="A41" s="35"/>
      <c r="B41" s="38" t="s">
        <v>53</v>
      </c>
      <c r="C41" s="40">
        <v>3.1</v>
      </c>
      <c r="D41" s="35"/>
      <c r="E41" s="38" t="s">
        <v>57</v>
      </c>
      <c r="F41" s="40">
        <v>26.8</v>
      </c>
    </row>
    <row r="42" spans="1:6" ht="15.75" customHeight="1">
      <c r="A42" s="35"/>
      <c r="B42" s="38" t="s">
        <v>54</v>
      </c>
      <c r="C42" s="40">
        <v>4.77</v>
      </c>
      <c r="D42" s="35"/>
      <c r="E42" s="38" t="s">
        <v>58</v>
      </c>
      <c r="F42" s="40">
        <v>46.9</v>
      </c>
    </row>
    <row r="43" ht="15.75" customHeight="1">
      <c r="B43" s="32"/>
    </row>
    <row r="44" ht="15.75" customHeight="1">
      <c r="B44" s="50" t="s">
        <v>68</v>
      </c>
    </row>
    <row r="45" ht="15.75" customHeight="1">
      <c r="B45" s="50" t="s">
        <v>69</v>
      </c>
    </row>
    <row r="46" ht="15.75" customHeight="1">
      <c r="B46" s="32"/>
    </row>
    <row r="47" ht="15.75" customHeight="1">
      <c r="B47" s="50" t="s">
        <v>67</v>
      </c>
    </row>
    <row r="48" ht="12.75">
      <c r="B48" s="32" t="s">
        <v>66</v>
      </c>
    </row>
    <row r="49" ht="12.75">
      <c r="B49" s="32"/>
    </row>
    <row r="50" ht="12.75">
      <c r="B50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8">
      <selection activeCell="G47" sqref="G47"/>
    </sheetView>
  </sheetViews>
  <sheetFormatPr defaultColWidth="9.140625" defaultRowHeight="12.75"/>
  <cols>
    <col min="1" max="1" width="22.00390625" style="0" bestFit="1" customWidth="1"/>
    <col min="2" max="6" width="10.7109375" style="0" customWidth="1"/>
    <col min="7" max="7" width="2.7109375" style="0" customWidth="1"/>
    <col min="8" max="8" width="10.7109375" style="0" customWidth="1"/>
  </cols>
  <sheetData>
    <row r="1" spans="1:3" ht="15.75" customHeight="1">
      <c r="A1" s="2" t="s">
        <v>30</v>
      </c>
      <c r="B1" s="18" t="s">
        <v>39</v>
      </c>
      <c r="C1" s="18"/>
    </row>
    <row r="2" ht="15.75" customHeight="1">
      <c r="A2" s="2"/>
    </row>
    <row r="3" spans="1:6" ht="15.75" customHeight="1">
      <c r="A3" s="2" t="s">
        <v>29</v>
      </c>
      <c r="B3" s="18" t="s">
        <v>42</v>
      </c>
      <c r="C3" s="18"/>
      <c r="D3" s="18"/>
      <c r="E3" s="18"/>
      <c r="F3" s="18"/>
    </row>
    <row r="4" ht="15.75" customHeight="1">
      <c r="A4" s="2"/>
    </row>
    <row r="5" spans="1:6" ht="15.75" customHeight="1">
      <c r="A5" s="2" t="s">
        <v>9</v>
      </c>
      <c r="B5" s="19" t="s">
        <v>10</v>
      </c>
      <c r="E5" s="7" t="s">
        <v>18</v>
      </c>
      <c r="F5" s="16" t="s">
        <v>20</v>
      </c>
    </row>
    <row r="6" spans="1:6" ht="15.75" customHeight="1">
      <c r="A6" s="2"/>
      <c r="B6" s="4"/>
      <c r="F6" s="17" t="s">
        <v>19</v>
      </c>
    </row>
    <row r="7" spans="1:5" ht="15.75" customHeight="1">
      <c r="A7" s="2" t="s">
        <v>43</v>
      </c>
      <c r="B7" s="26">
        <v>300000</v>
      </c>
      <c r="C7" t="s">
        <v>44</v>
      </c>
      <c r="D7" s="8">
        <f>B7/12000</f>
        <v>25</v>
      </c>
      <c r="E7" t="s">
        <v>45</v>
      </c>
    </row>
    <row r="8" ht="15.75" customHeight="1"/>
    <row r="9" spans="3:4" ht="15.75" customHeight="1">
      <c r="C9" s="12" t="s">
        <v>22</v>
      </c>
      <c r="D9" s="13"/>
    </row>
    <row r="10" spans="3:4" ht="15.75" customHeight="1">
      <c r="C10" s="14" t="s">
        <v>12</v>
      </c>
      <c r="D10" s="5" t="s">
        <v>13</v>
      </c>
    </row>
    <row r="11" spans="2:4" ht="15.75" customHeight="1">
      <c r="B11" s="9" t="s">
        <v>17</v>
      </c>
      <c r="C11" s="10" t="s">
        <v>5</v>
      </c>
      <c r="D11" s="11" t="s">
        <v>5</v>
      </c>
    </row>
    <row r="12" spans="1:8" ht="15.75" customHeight="1">
      <c r="A12" s="2" t="s">
        <v>14</v>
      </c>
      <c r="B12" s="19">
        <v>-20</v>
      </c>
      <c r="C12" s="19"/>
      <c r="D12" s="19">
        <v>0.6949</v>
      </c>
      <c r="H12" s="5" t="s">
        <v>0</v>
      </c>
    </row>
    <row r="13" spans="1:8" ht="15.75" customHeight="1">
      <c r="A13" s="2" t="s">
        <v>15</v>
      </c>
      <c r="B13" s="19">
        <v>90</v>
      </c>
      <c r="C13" s="19">
        <v>62.99</v>
      </c>
      <c r="D13" s="19"/>
      <c r="H13" s="6" t="s">
        <v>28</v>
      </c>
    </row>
    <row r="14" spans="1:8" ht="15.75" customHeight="1">
      <c r="A14" s="2" t="s">
        <v>16</v>
      </c>
      <c r="B14" s="19">
        <v>100</v>
      </c>
      <c r="C14" s="19">
        <v>61.1</v>
      </c>
      <c r="D14" s="19">
        <v>5.921</v>
      </c>
      <c r="F14" s="5" t="s">
        <v>46</v>
      </c>
      <c r="H14" s="6" t="s">
        <v>1</v>
      </c>
    </row>
    <row r="15" spans="1:8" ht="15.75" customHeight="1">
      <c r="A15" s="2"/>
      <c r="B15" s="3"/>
      <c r="C15" s="4"/>
      <c r="D15" s="4"/>
      <c r="F15" s="11" t="s">
        <v>38</v>
      </c>
      <c r="H15" s="6" t="s">
        <v>2</v>
      </c>
    </row>
    <row r="16" spans="1:8" ht="15.75" customHeight="1">
      <c r="A16" s="2" t="s">
        <v>23</v>
      </c>
      <c r="B16" s="20" t="s">
        <v>32</v>
      </c>
      <c r="C16" s="15" t="s">
        <v>26</v>
      </c>
      <c r="D16" s="19" t="s">
        <v>34</v>
      </c>
      <c r="E16" s="2" t="s">
        <v>27</v>
      </c>
      <c r="F16" s="7">
        <v>2.945</v>
      </c>
      <c r="H16" s="49">
        <f>F16*F16*0.7854</f>
        <v>6.811793835</v>
      </c>
    </row>
    <row r="17" spans="1:8" ht="15.75" customHeight="1">
      <c r="A17" s="2" t="s">
        <v>24</v>
      </c>
      <c r="B17" s="20" t="s">
        <v>33</v>
      </c>
      <c r="C17" s="15" t="s">
        <v>26</v>
      </c>
      <c r="D17" s="19" t="s">
        <v>34</v>
      </c>
      <c r="E17" s="2" t="s">
        <v>27</v>
      </c>
      <c r="F17" s="7">
        <v>3.425</v>
      </c>
      <c r="H17" s="49">
        <f>F17*F17*0.7854</f>
        <v>9.213232875</v>
      </c>
    </row>
    <row r="18" spans="1:8" ht="15.75" customHeight="1">
      <c r="A18" s="2" t="s">
        <v>25</v>
      </c>
      <c r="B18" s="20" t="s">
        <v>31</v>
      </c>
      <c r="C18" s="15" t="s">
        <v>26</v>
      </c>
      <c r="D18" s="19" t="s">
        <v>34</v>
      </c>
      <c r="E18" s="2" t="s">
        <v>27</v>
      </c>
      <c r="F18" s="7">
        <v>1.025</v>
      </c>
      <c r="H18" s="49">
        <f>F18*F18*0.7854</f>
        <v>0.8251608749999999</v>
      </c>
    </row>
    <row r="19" spans="5:8" ht="15.75" customHeight="1">
      <c r="E19" s="2" t="s">
        <v>61</v>
      </c>
      <c r="F19" s="7">
        <v>8.625</v>
      </c>
      <c r="H19" s="23">
        <f>F19*F19*0.7854</f>
        <v>58.426396875</v>
      </c>
    </row>
    <row r="20" spans="2:5" ht="15.75" customHeight="1">
      <c r="B20" s="5" t="s">
        <v>0</v>
      </c>
      <c r="C20" s="1"/>
      <c r="D20" s="1"/>
      <c r="E20" s="1"/>
    </row>
    <row r="21" spans="2:5" ht="15.75" customHeight="1">
      <c r="B21" s="6" t="s">
        <v>28</v>
      </c>
      <c r="C21" s="5" t="s">
        <v>3</v>
      </c>
      <c r="D21" s="5" t="s">
        <v>8</v>
      </c>
      <c r="E21" s="5" t="s">
        <v>6</v>
      </c>
    </row>
    <row r="22" spans="2:8" ht="15.75" customHeight="1">
      <c r="B22" s="6" t="s">
        <v>1</v>
      </c>
      <c r="C22" s="6" t="s">
        <v>21</v>
      </c>
      <c r="D22" s="6" t="s">
        <v>11</v>
      </c>
      <c r="E22" s="6" t="s">
        <v>7</v>
      </c>
      <c r="H22" s="5" t="s">
        <v>40</v>
      </c>
    </row>
    <row r="23" spans="2:8" ht="15.75" customHeight="1">
      <c r="B23" s="6" t="s">
        <v>2</v>
      </c>
      <c r="C23" s="6" t="s">
        <v>4</v>
      </c>
      <c r="D23" s="6" t="s">
        <v>5</v>
      </c>
      <c r="E23" s="6" t="s">
        <v>8</v>
      </c>
      <c r="H23" s="11" t="s">
        <v>41</v>
      </c>
    </row>
    <row r="24" spans="1:8" ht="15.75" customHeight="1">
      <c r="A24" s="2" t="s">
        <v>35</v>
      </c>
      <c r="B24" s="7">
        <v>6.81</v>
      </c>
      <c r="C24" s="7">
        <v>100</v>
      </c>
      <c r="D24" s="7">
        <v>0.6949</v>
      </c>
      <c r="E24" s="8">
        <f>B24/144*C24*D24</f>
        <v>3.286297916666666</v>
      </c>
      <c r="H24" s="25">
        <v>3.15</v>
      </c>
    </row>
    <row r="25" spans="1:8" ht="15.75" customHeight="1">
      <c r="A25" s="2" t="s">
        <v>36</v>
      </c>
      <c r="B25" s="7">
        <v>9.21</v>
      </c>
      <c r="C25" s="7">
        <v>100</v>
      </c>
      <c r="D25" s="7">
        <v>5.921</v>
      </c>
      <c r="E25" s="8">
        <f>B25/144*C25*D25</f>
        <v>37.86972916666667</v>
      </c>
      <c r="H25" s="25">
        <v>36.5</v>
      </c>
    </row>
    <row r="26" spans="1:8" ht="15.75" customHeight="1">
      <c r="A26" s="2" t="s">
        <v>37</v>
      </c>
      <c r="B26" s="7">
        <v>0.825</v>
      </c>
      <c r="C26" s="7">
        <v>100</v>
      </c>
      <c r="D26" s="7">
        <v>62.99</v>
      </c>
      <c r="E26" s="8">
        <f>B26/144*C26*D26</f>
        <v>36.08802083333333</v>
      </c>
      <c r="H26" s="25">
        <v>36.1</v>
      </c>
    </row>
    <row r="27" ht="15.75" customHeight="1"/>
    <row r="28" ht="15.75" customHeight="1"/>
    <row r="29" spans="2:5" ht="15.75" customHeight="1">
      <c r="B29" s="5" t="s">
        <v>0</v>
      </c>
      <c r="C29" s="1"/>
      <c r="D29" s="1"/>
      <c r="E29" s="1"/>
    </row>
    <row r="30" spans="2:5" ht="15.75" customHeight="1">
      <c r="B30" s="6" t="s">
        <v>28</v>
      </c>
      <c r="C30" s="5" t="s">
        <v>3</v>
      </c>
      <c r="D30" s="5" t="s">
        <v>8</v>
      </c>
      <c r="E30" s="5" t="s">
        <v>6</v>
      </c>
    </row>
    <row r="31" spans="2:5" ht="15.75" customHeight="1">
      <c r="B31" s="6" t="s">
        <v>1</v>
      </c>
      <c r="C31" s="6" t="s">
        <v>21</v>
      </c>
      <c r="D31" s="6" t="s">
        <v>11</v>
      </c>
      <c r="E31" s="6" t="s">
        <v>7</v>
      </c>
    </row>
    <row r="32" spans="2:5" ht="15.75" customHeight="1">
      <c r="B32" s="6" t="s">
        <v>2</v>
      </c>
      <c r="C32" s="6" t="s">
        <v>4</v>
      </c>
      <c r="D32" s="6" t="s">
        <v>5</v>
      </c>
      <c r="E32" s="6" t="s">
        <v>8</v>
      </c>
    </row>
    <row r="33" spans="1:5" ht="15.75" customHeight="1">
      <c r="A33" s="2" t="s">
        <v>23</v>
      </c>
      <c r="B33" s="7">
        <v>6.81</v>
      </c>
      <c r="C33" s="7">
        <v>100</v>
      </c>
      <c r="D33" s="7">
        <v>0.6949</v>
      </c>
      <c r="E33" s="8">
        <f>B33/144*C33*D33</f>
        <v>3.286297916666666</v>
      </c>
    </row>
    <row r="34" spans="1:5" ht="15.75" customHeight="1">
      <c r="A34" s="2" t="s">
        <v>24</v>
      </c>
      <c r="B34" s="7">
        <v>9.21</v>
      </c>
      <c r="C34" s="7">
        <v>100</v>
      </c>
      <c r="D34" s="7">
        <v>5.921</v>
      </c>
      <c r="E34" s="8">
        <f>B34/144*C34*D34</f>
        <v>37.86972916666667</v>
      </c>
    </row>
    <row r="35" spans="1:6" ht="15.75" customHeight="1">
      <c r="A35" s="2" t="s">
        <v>25</v>
      </c>
      <c r="B35" s="7">
        <v>0.825</v>
      </c>
      <c r="C35" s="7">
        <v>100</v>
      </c>
      <c r="D35" s="7">
        <v>62.99</v>
      </c>
      <c r="E35" s="8">
        <f>B35/144*C35*D35</f>
        <v>36.08802083333333</v>
      </c>
      <c r="F35" s="46" t="s">
        <v>62</v>
      </c>
    </row>
    <row r="36" spans="1:6" ht="15.75" customHeight="1">
      <c r="A36" s="28" t="s">
        <v>63</v>
      </c>
      <c r="B36" s="7">
        <v>58.43</v>
      </c>
      <c r="C36" s="7">
        <v>5</v>
      </c>
      <c r="D36" s="7">
        <v>62.99</v>
      </c>
      <c r="E36" s="8">
        <f>F36*(B36/144*C36*D36)</f>
        <v>31.948834201388888</v>
      </c>
      <c r="F36" s="22">
        <v>0.25</v>
      </c>
    </row>
    <row r="37" spans="1:5" ht="15.75" customHeight="1">
      <c r="A37" s="30"/>
      <c r="B37" s="7">
        <v>0</v>
      </c>
      <c r="C37" s="7">
        <v>0</v>
      </c>
      <c r="D37" s="7">
        <v>0</v>
      </c>
      <c r="E37" s="8">
        <f>B37/144*C37*D37</f>
        <v>0</v>
      </c>
    </row>
    <row r="38" spans="4:5" ht="15.75" customHeight="1">
      <c r="D38" t="s">
        <v>48</v>
      </c>
      <c r="E38" s="31">
        <f>E33+E34+E35+E36+E37</f>
        <v>109.19288211805556</v>
      </c>
    </row>
    <row r="39" ht="15.75" customHeight="1"/>
    <row r="40" ht="15.75" customHeight="1">
      <c r="A40" s="48" t="s">
        <v>64</v>
      </c>
    </row>
    <row r="41" ht="15.75" customHeight="1">
      <c r="A41" t="s">
        <v>65</v>
      </c>
    </row>
    <row r="42" ht="15.75" customHeight="1"/>
    <row r="43" ht="15.75" customHeight="1"/>
    <row r="44" ht="15.75" customHeight="1">
      <c r="D44" s="5" t="s">
        <v>0</v>
      </c>
    </row>
    <row r="45" ht="15.75" customHeight="1">
      <c r="D45" s="6" t="s">
        <v>28</v>
      </c>
    </row>
    <row r="46" spans="2:5" ht="15.75" customHeight="1">
      <c r="B46" s="5" t="s">
        <v>6</v>
      </c>
      <c r="C46" s="5" t="s">
        <v>3</v>
      </c>
      <c r="D46" s="6" t="s">
        <v>1</v>
      </c>
      <c r="E46" s="5" t="s">
        <v>8</v>
      </c>
    </row>
    <row r="47" spans="2:5" ht="15.75" customHeight="1">
      <c r="B47" s="6" t="s">
        <v>7</v>
      </c>
      <c r="C47" s="6" t="s">
        <v>21</v>
      </c>
      <c r="D47" s="11" t="s">
        <v>2</v>
      </c>
      <c r="E47" s="6" t="s">
        <v>11</v>
      </c>
    </row>
    <row r="48" spans="2:5" ht="15.75" customHeight="1">
      <c r="B48" s="11" t="s">
        <v>8</v>
      </c>
      <c r="C48" s="11" t="s">
        <v>4</v>
      </c>
      <c r="D48" s="7">
        <v>9.21</v>
      </c>
      <c r="E48" s="11" t="s">
        <v>5</v>
      </c>
    </row>
    <row r="49" spans="2:5" ht="15.75" customHeight="1">
      <c r="B49" s="22">
        <v>36.5</v>
      </c>
      <c r="C49" s="22">
        <v>100</v>
      </c>
      <c r="D49" s="23">
        <f>D48/144</f>
        <v>0.06395833333333334</v>
      </c>
      <c r="E49" s="24">
        <f>B49/(C49*D49)</f>
        <v>5.706840390879479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cp:lastPrinted>2010-06-24T05:11:01Z</cp:lastPrinted>
  <dcterms:created xsi:type="dcterms:W3CDTF">2010-06-23T04:48:15Z</dcterms:created>
  <dcterms:modified xsi:type="dcterms:W3CDTF">2011-05-25T19:13:49Z</dcterms:modified>
  <cp:category/>
  <cp:version/>
  <cp:contentType/>
  <cp:contentStatus/>
</cp:coreProperties>
</file>