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carbis_temp\2016\12-08-16\Final\"/>
    </mc:Choice>
  </mc:AlternateContent>
  <workbookProtection lockStructure="1"/>
  <bookViews>
    <workbookView xWindow="-12" yWindow="-12" windowWidth="14616" windowHeight="12252"/>
  </bookViews>
  <sheets>
    <sheet name="Introduction" sheetId="3" r:id="rId1"/>
    <sheet name="2015 CITSS Transfers" sheetId="2" r:id="rId2"/>
  </sheets>
  <calcPr calcId="152511"/>
</workbook>
</file>

<file path=xl/calcChain.xml><?xml version="1.0" encoding="utf-8"?>
<calcChain xmlns="http://schemas.openxmlformats.org/spreadsheetml/2006/main">
  <c r="I14" i="2" l="1"/>
  <c r="H15" i="2"/>
  <c r="I30" i="2" l="1"/>
  <c r="I25" i="2"/>
  <c r="I24" i="2"/>
  <c r="I23" i="2"/>
  <c r="I22" i="2"/>
  <c r="I21" i="2"/>
  <c r="H30" i="2"/>
  <c r="H25" i="2"/>
  <c r="H24" i="2"/>
  <c r="H23" i="2"/>
  <c r="H22" i="2"/>
  <c r="H21" i="2"/>
  <c r="I31" i="2"/>
  <c r="B31" i="2"/>
  <c r="H31" i="2" s="1"/>
  <c r="H33" i="2" s="1"/>
  <c r="H9" i="2"/>
  <c r="H10" i="2"/>
  <c r="H11" i="2"/>
  <c r="H12" i="2"/>
  <c r="H13" i="2"/>
  <c r="H14" i="2"/>
  <c r="H8" i="2"/>
  <c r="I9" i="2"/>
  <c r="I10" i="2"/>
  <c r="I11" i="2"/>
  <c r="I12" i="2"/>
  <c r="I13" i="2"/>
  <c r="I15" i="2"/>
  <c r="I8" i="2"/>
  <c r="B33" i="2" l="1"/>
  <c r="I33" i="2" l="1"/>
  <c r="D33" i="2"/>
</calcChain>
</file>

<file path=xl/sharedStrings.xml><?xml version="1.0" encoding="utf-8"?>
<sst xmlns="http://schemas.openxmlformats.org/spreadsheetml/2006/main" count="88" uniqueCount="42">
  <si>
    <t>Summary of Transfers Registered in CITSS By California and Québec Entities in 2015</t>
  </si>
  <si>
    <t>Allowance Transfers</t>
  </si>
  <si>
    <t>Priced Transfers</t>
  </si>
  <si>
    <t>Unpriced Transfers</t>
  </si>
  <si>
    <t>Total</t>
  </si>
  <si>
    <t>Quantity</t>
  </si>
  <si>
    <t>Early Reduction</t>
  </si>
  <si>
    <t xml:space="preserve">NA </t>
  </si>
  <si>
    <t>NA</t>
  </si>
  <si>
    <t>Offset Transfers</t>
  </si>
  <si>
    <t>California</t>
  </si>
  <si>
    <t>U.S. Forest Projects</t>
  </si>
  <si>
    <t>Urban Forest Projects</t>
  </si>
  <si>
    <t>Ozone Depleting Substances Projects</t>
  </si>
  <si>
    <t>Livestock Projects</t>
  </si>
  <si>
    <t>Mine Methane Capture Projects</t>
  </si>
  <si>
    <t>Québec</t>
  </si>
  <si>
    <t>Destruction of Ozone Depleting Substances Projects</t>
  </si>
  <si>
    <t>Landfill Site Methane Destruction Projects</t>
  </si>
  <si>
    <t>Unspecified</t>
  </si>
  <si>
    <t>Total Allowances &amp; Offsets</t>
  </si>
  <si>
    <t xml:space="preserve">This spreadsheet provides a summary of the transfers of allowances and offsets between registered entities in the Compliance Instrument Tracking System Service (CITSS) during calendar year 2015.  These transfers do not include transfers involving jurisdictional authorities, such as the issuance of offsets, or the distribution of allocated allowances or allowances purchased at auction.  </t>
  </si>
  <si>
    <t>Notes on the data fields in the tables:</t>
  </si>
  <si>
    <t>1)</t>
  </si>
  <si>
    <t>Allowances are tabulated by the vintage of the allowances transferred.</t>
  </si>
  <si>
    <t>2)</t>
  </si>
  <si>
    <t>Offsets are tabulated by the type of offset project for which the offset was issued.</t>
  </si>
  <si>
    <t>3)</t>
  </si>
  <si>
    <t xml:space="preserve">The table provides "weighted average prices" in US dollars and Canadian dollars.  Multiplying the price by the quantity gives the value of the individual transfer.  These values are then summed and divided by the total quantity to yield the weighted average price.  The table shows the weighted average price in both US and Canadian dollars.  For each currency calculation, the price for each transfer was converted to that currency using a daily exchange rate for the day the transfer was completed in CITSS.  The daily exchange rate used is the noon rate published by the Bank of Canada and is available at http://www.bankofcanada.ca/rates/exchange/.  </t>
  </si>
  <si>
    <t>4)</t>
  </si>
  <si>
    <t>"Early Reduction" allowances and offsets are used within the Québec Cap-and-Trade system, but are not part of California's regulation.</t>
  </si>
  <si>
    <t>5)</t>
  </si>
  <si>
    <t>If the transaction agreement that results in a transfer contains a price for the compliance instruments being transferred, then the transfer is placed in the "Priced" category.  If the transaction agreement does not contain a price, the resulting transfer is placed in the "Unpriced" category.  Examples of transactions that are often unpriced include transfers between corporate associates or transactions that bundle compliance instruments with other products.</t>
  </si>
  <si>
    <t>6)</t>
  </si>
  <si>
    <t>Transfers resulting from transactions on the Intercontinental Exchange (ICE) are included in the "Priced" category.   When a transfer request is filed for a futures market contract cleared on ICE, the account representative enters the price at the close of trading of that futures contract into the CITSS transfer request.  The price reflected in the Summary of Transfers table for such a transfer is the price that has been entered into CITSS.</t>
  </si>
  <si>
    <t>7)</t>
  </si>
  <si>
    <t>When there are fewer than three transfers for a given offset type, it may be possible for market participants to determine the price and counterparties to the transfer.  When this occurs, the transfers are placed in the "Unspecified" row.  Both the California and Québec regulations allow publication of transfer data as long as the identities of the parties to a transfer remain confidential.</t>
  </si>
  <si>
    <t>US Dollars</t>
  </si>
  <si>
    <t>Canadian Dollars</t>
  </si>
  <si>
    <t xml:space="preserve">Weighted Average Price </t>
  </si>
  <si>
    <t>Number of Transfers</t>
  </si>
  <si>
    <t>Allowance Vintage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</si>
</sst>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8" formatCode="&quot;$&quot;#,##0.00_);[Red]\(&quot;$&quot;#,##0.00\)"/>
    <numFmt numFmtId="164" formatCode="&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36"/>
      <color theme="1"/>
      <name val="Calibri"/>
      <family val="2"/>
      <scheme val="minor"/>
    </font>
    <font>
      <b/>
      <sz val="18"/>
      <color theme="0"/>
      <name val="Calibri"/>
      <family val="2"/>
      <scheme val="minor"/>
    </font>
    <font>
      <b/>
      <sz val="12"/>
      <color theme="0"/>
      <name val="Calibri"/>
      <family val="2"/>
      <scheme val="minor"/>
    </font>
    <font>
      <i/>
      <sz val="11"/>
      <color rgb="FFC00000"/>
      <name val="Calibri"/>
      <family val="2"/>
      <scheme val="minor"/>
    </font>
    <font>
      <sz val="12"/>
      <color theme="1"/>
      <name val="Arial Narrow"/>
      <family val="2"/>
    </font>
    <font>
      <sz val="11"/>
      <color theme="1"/>
      <name val="Arial Narrow"/>
      <family val="2"/>
    </font>
    <font>
      <sz val="12"/>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249977111117893"/>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1" fillId="0" borderId="0"/>
  </cellStyleXfs>
  <cellXfs count="58">
    <xf numFmtId="0" fontId="0" fillId="0" borderId="0" xfId="0"/>
    <xf numFmtId="3" fontId="18" fillId="0" borderId="0" xfId="0" applyNumberFormat="1" applyFont="1"/>
    <xf numFmtId="3" fontId="0" fillId="0" borderId="0" xfId="0" applyNumberFormat="1"/>
    <xf numFmtId="0" fontId="0" fillId="0" borderId="0" xfId="0" applyAlignment="1">
      <alignment horizontal="center"/>
    </xf>
    <xf numFmtId="37" fontId="22" fillId="0" borderId="16" xfId="0" applyNumberFormat="1" applyFont="1" applyBorder="1"/>
    <xf numFmtId="7" fontId="22" fillId="0" borderId="16" xfId="0" applyNumberFormat="1" applyFont="1" applyBorder="1" applyAlignment="1">
      <alignment horizontal="right"/>
    </xf>
    <xf numFmtId="164" fontId="23" fillId="0" borderId="16" xfId="0" applyNumberFormat="1" applyFont="1" applyBorder="1"/>
    <xf numFmtId="7" fontId="22" fillId="0" borderId="16" xfId="0" applyNumberFormat="1" applyFont="1" applyBorder="1" applyAlignment="1">
      <alignment horizontal="center"/>
    </xf>
    <xf numFmtId="164" fontId="23" fillId="0" borderId="16" xfId="0" applyNumberFormat="1" applyFont="1" applyBorder="1" applyAlignment="1">
      <alignment horizontal="center"/>
    </xf>
    <xf numFmtId="0" fontId="22" fillId="0" borderId="0" xfId="0" applyFont="1" applyAlignment="1">
      <alignment horizontal="center"/>
    </xf>
    <xf numFmtId="37" fontId="22" fillId="0" borderId="0" xfId="0" applyNumberFormat="1" applyFont="1"/>
    <xf numFmtId="0" fontId="22" fillId="0" borderId="16" xfId="0" applyFont="1" applyBorder="1" applyAlignment="1">
      <alignment horizontal="centerContinuous" vertical="center"/>
    </xf>
    <xf numFmtId="37" fontId="22" fillId="0" borderId="16" xfId="0" applyNumberFormat="1" applyFont="1" applyBorder="1" applyAlignment="1">
      <alignment horizontal="center"/>
    </xf>
    <xf numFmtId="164" fontId="22" fillId="0" borderId="16" xfId="0" applyNumberFormat="1" applyFont="1" applyBorder="1"/>
    <xf numFmtId="0" fontId="24" fillId="0" borderId="0" xfId="0" applyFont="1"/>
    <xf numFmtId="3" fontId="24" fillId="0" borderId="0" xfId="0" applyNumberFormat="1" applyFont="1"/>
    <xf numFmtId="0" fontId="24" fillId="0" borderId="0" xfId="0" applyFont="1" applyAlignment="1">
      <alignment horizontal="center"/>
    </xf>
    <xf numFmtId="0" fontId="0" fillId="0" borderId="16" xfId="0" applyBorder="1" applyAlignment="1">
      <alignment horizontal="center" vertical="top"/>
    </xf>
    <xf numFmtId="0" fontId="0" fillId="0" borderId="16" xfId="0" applyBorder="1" applyAlignment="1">
      <alignment horizontal="left" vertical="center" wrapText="1"/>
    </xf>
    <xf numFmtId="0" fontId="0" fillId="0" borderId="16" xfId="0" applyBorder="1" applyAlignment="1">
      <alignment horizontal="center" vertical="top" wrapText="1"/>
    </xf>
    <xf numFmtId="0" fontId="0" fillId="0" borderId="16" xfId="0" applyFill="1" applyBorder="1" applyAlignment="1">
      <alignment horizontal="left" vertical="center" wrapText="1"/>
    </xf>
    <xf numFmtId="0" fontId="0" fillId="0" borderId="0" xfId="0" applyAlignment="1">
      <alignment wrapText="1"/>
    </xf>
    <xf numFmtId="3" fontId="22" fillId="0" borderId="16" xfId="0" applyNumberFormat="1" applyFont="1" applyBorder="1"/>
    <xf numFmtId="0" fontId="22" fillId="0" borderId="11" xfId="0" applyFont="1" applyBorder="1" applyAlignment="1">
      <alignment horizontal="center" vertical="center" wrapText="1"/>
    </xf>
    <xf numFmtId="0" fontId="22" fillId="0" borderId="16" xfId="0" applyFont="1" applyBorder="1"/>
    <xf numFmtId="37" fontId="22" fillId="0" borderId="0" xfId="0" applyNumberFormat="1" applyFont="1" applyBorder="1"/>
    <xf numFmtId="0" fontId="22" fillId="0" borderId="12" xfId="0" applyFont="1" applyBorder="1" applyAlignment="1">
      <alignment horizontal="left"/>
    </xf>
    <xf numFmtId="0" fontId="22" fillId="0" borderId="12" xfId="0" applyFont="1" applyBorder="1" applyAlignment="1">
      <alignment horizontal="left" indent="2"/>
    </xf>
    <xf numFmtId="0" fontId="22" fillId="0" borderId="12" xfId="0" applyFont="1" applyBorder="1" applyAlignment="1">
      <alignment vertical="center"/>
    </xf>
    <xf numFmtId="164" fontId="22" fillId="0" borderId="16" xfId="0" applyNumberFormat="1" applyFont="1" applyBorder="1" applyAlignment="1"/>
    <xf numFmtId="0" fontId="22" fillId="0" borderId="0" xfId="0" applyFont="1" applyBorder="1"/>
    <xf numFmtId="0" fontId="22" fillId="0" borderId="15" xfId="0" applyFont="1" applyBorder="1" applyAlignment="1">
      <alignment horizontal="center" vertical="center" wrapText="1"/>
    </xf>
    <xf numFmtId="0" fontId="23" fillId="0" borderId="0" xfId="0" applyFont="1"/>
    <xf numFmtId="0" fontId="22" fillId="0" borderId="0" xfId="0" applyFont="1"/>
    <xf numFmtId="8" fontId="0" fillId="0" borderId="0" xfId="0" applyNumberFormat="1"/>
    <xf numFmtId="0" fontId="24" fillId="0" borderId="16" xfId="0" applyFont="1" applyBorder="1"/>
    <xf numFmtId="0" fontId="22" fillId="0" borderId="14" xfId="0" applyFont="1" applyBorder="1"/>
    <xf numFmtId="0" fontId="22" fillId="0" borderId="16" xfId="0" applyFont="1" applyBorder="1" applyAlignment="1">
      <alignment horizontal="left" vertical="center"/>
    </xf>
    <xf numFmtId="0" fontId="22" fillId="0" borderId="16" xfId="0" applyFont="1" applyBorder="1" applyAlignment="1">
      <alignment horizontal="center"/>
    </xf>
    <xf numFmtId="0" fontId="22" fillId="0" borderId="16" xfId="0" applyFont="1" applyBorder="1" applyAlignment="1">
      <alignment horizontal="left"/>
    </xf>
    <xf numFmtId="0" fontId="22" fillId="0" borderId="11" xfId="0" applyFont="1" applyBorder="1" applyAlignment="1">
      <alignment horizontal="left"/>
    </xf>
    <xf numFmtId="0" fontId="22" fillId="0" borderId="13" xfId="0" applyFont="1" applyBorder="1" applyAlignment="1">
      <alignment horizontal="center"/>
    </xf>
    <xf numFmtId="0" fontId="19" fillId="33" borderId="12" xfId="43" applyFont="1" applyFill="1" applyBorder="1" applyAlignment="1">
      <alignment horizontal="center" vertical="top" wrapText="1"/>
    </xf>
    <xf numFmtId="0" fontId="19" fillId="33" borderId="13" xfId="43" applyFont="1" applyFill="1" applyBorder="1" applyAlignment="1">
      <alignment horizontal="center" vertical="top" wrapText="1"/>
    </xf>
    <xf numFmtId="0" fontId="0" fillId="0" borderId="16" xfId="0" applyBorder="1" applyAlignment="1">
      <alignment horizontal="left" vertical="center" wrapText="1"/>
    </xf>
    <xf numFmtId="0" fontId="22" fillId="0" borderId="11" xfId="0" applyFont="1" applyBorder="1" applyAlignment="1">
      <alignment horizontal="center" vertical="center" wrapText="1"/>
    </xf>
    <xf numFmtId="0" fontId="22" fillId="0" borderId="15" xfId="0" applyFont="1" applyBorder="1" applyAlignment="1">
      <alignment horizontal="center" vertical="center" wrapText="1"/>
    </xf>
    <xf numFmtId="0" fontId="19" fillId="33" borderId="0" xfId="0" applyFont="1" applyFill="1" applyBorder="1" applyAlignment="1">
      <alignment horizontal="center" vertical="center" wrapText="1"/>
    </xf>
    <xf numFmtId="0" fontId="20" fillId="33" borderId="0" xfId="0" applyFont="1" applyFill="1" applyBorder="1" applyAlignment="1">
      <alignment horizontal="center" vertical="center" wrapText="1"/>
    </xf>
    <xf numFmtId="0" fontId="21" fillId="0" borderId="10" xfId="42" applyFont="1" applyBorder="1" applyAlignment="1">
      <alignment horizontal="center" vertical="center" wrapText="1"/>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2" xfId="0" applyFont="1" applyBorder="1" applyAlignment="1">
      <alignment horizontal="center" vertical="center"/>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6" xfId="0" applyFont="1" applyBorder="1" applyAlignment="1">
      <alignment horizontal="center"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10" xfId="43"/>
    <cellStyle name="Normal 23"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281939</xdr:colOff>
      <xdr:row>0</xdr:row>
      <xdr:rowOff>53339</xdr:rowOff>
    </xdr:from>
    <xdr:to>
      <xdr:col>1</xdr:col>
      <xdr:colOff>2914650</xdr:colOff>
      <xdr:row>4</xdr:row>
      <xdr:rowOff>9524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1939" y="53339"/>
          <a:ext cx="3242311" cy="7181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247648</xdr:colOff>
      <xdr:row>0</xdr:row>
      <xdr:rowOff>104775</xdr:rowOff>
    </xdr:from>
    <xdr:to>
      <xdr:col>0</xdr:col>
      <xdr:colOff>3295650</xdr:colOff>
      <xdr:row>0</xdr:row>
      <xdr:rowOff>581025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48" y="104775"/>
          <a:ext cx="3048002" cy="476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B16"/>
  <sheetViews>
    <sheetView tabSelected="1" topLeftCell="A4" workbookViewId="0">
      <selection activeCell="E15" sqref="E15"/>
    </sheetView>
  </sheetViews>
  <sheetFormatPr defaultRowHeight="14.4" x14ac:dyDescent="0.3"/>
  <cols>
    <col min="2" max="2" width="116.44140625" customWidth="1"/>
  </cols>
  <sheetData>
    <row r="5" spans="1:2" ht="46.2" x14ac:dyDescent="0.85">
      <c r="B5" s="1"/>
    </row>
    <row r="7" spans="1:2" ht="48.75" customHeight="1" x14ac:dyDescent="0.3">
      <c r="A7" s="42" t="s">
        <v>0</v>
      </c>
      <c r="B7" s="43"/>
    </row>
    <row r="8" spans="1:2" s="21" customFormat="1" ht="60.75" customHeight="1" x14ac:dyDescent="0.3">
      <c r="A8" s="44" t="s">
        <v>21</v>
      </c>
      <c r="B8" s="44"/>
    </row>
    <row r="9" spans="1:2" s="21" customFormat="1" x14ac:dyDescent="0.3">
      <c r="A9" s="44" t="s">
        <v>22</v>
      </c>
      <c r="B9" s="44"/>
    </row>
    <row r="10" spans="1:2" x14ac:dyDescent="0.3">
      <c r="A10" s="17" t="s">
        <v>23</v>
      </c>
      <c r="B10" s="18" t="s">
        <v>24</v>
      </c>
    </row>
    <row r="11" spans="1:2" x14ac:dyDescent="0.3">
      <c r="A11" s="17" t="s">
        <v>25</v>
      </c>
      <c r="B11" s="18" t="s">
        <v>26</v>
      </c>
    </row>
    <row r="12" spans="1:2" ht="72" x14ac:dyDescent="0.3">
      <c r="A12" s="17" t="s">
        <v>27</v>
      </c>
      <c r="B12" s="18" t="s">
        <v>28</v>
      </c>
    </row>
    <row r="13" spans="1:2" x14ac:dyDescent="0.3">
      <c r="A13" s="17" t="s">
        <v>29</v>
      </c>
      <c r="B13" s="18" t="s">
        <v>30</v>
      </c>
    </row>
    <row r="14" spans="1:2" ht="57.6" x14ac:dyDescent="0.3">
      <c r="A14" s="17" t="s">
        <v>31</v>
      </c>
      <c r="B14" s="18" t="s">
        <v>32</v>
      </c>
    </row>
    <row r="15" spans="1:2" ht="57.6" x14ac:dyDescent="0.3">
      <c r="A15" s="17" t="s">
        <v>33</v>
      </c>
      <c r="B15" s="18" t="s">
        <v>34</v>
      </c>
    </row>
    <row r="16" spans="1:2" ht="43.2" x14ac:dyDescent="0.3">
      <c r="A16" s="19" t="s">
        <v>35</v>
      </c>
      <c r="B16" s="20" t="s">
        <v>36</v>
      </c>
    </row>
  </sheetData>
  <sheetProtection sheet="1" objects="1" scenarios="1"/>
  <mergeCells count="3">
    <mergeCell ref="A7:B7"/>
    <mergeCell ref="A8:B8"/>
    <mergeCell ref="A9:B9"/>
  </mergeCells>
  <pageMargins left="0.7" right="0.7" top="0.75" bottom="0.75" header="0.3" footer="0.3"/>
  <pageSetup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115" zoomScaleNormal="115" workbookViewId="0">
      <selection activeCell="D9" sqref="D9"/>
    </sheetView>
  </sheetViews>
  <sheetFormatPr defaultRowHeight="14.4" x14ac:dyDescent="0.3"/>
  <cols>
    <col min="1" max="1" width="57.88671875" customWidth="1"/>
    <col min="2" max="2" width="9.5546875" customWidth="1"/>
    <col min="3" max="3" width="18.6640625" customWidth="1"/>
    <col min="4" max="4" width="12.109375" customWidth="1"/>
    <col min="5" max="5" width="11.44140625" customWidth="1"/>
    <col min="6" max="6" width="10.33203125" customWidth="1"/>
    <col min="7" max="7" width="14.44140625" customWidth="1"/>
    <col min="8" max="8" width="9.6640625" customWidth="1"/>
    <col min="9" max="9" width="15.44140625" customWidth="1"/>
    <col min="11" max="11" width="14.109375" bestFit="1" customWidth="1"/>
  </cols>
  <sheetData>
    <row r="1" spans="1:10" ht="46.2" x14ac:dyDescent="0.85">
      <c r="C1" s="1"/>
      <c r="D1" s="2"/>
      <c r="E1" s="2"/>
      <c r="F1" s="2"/>
      <c r="G1" s="3"/>
    </row>
    <row r="2" spans="1:10" x14ac:dyDescent="0.3">
      <c r="C2" s="2"/>
      <c r="D2" s="2"/>
      <c r="E2" s="2"/>
      <c r="F2" s="2"/>
      <c r="G2" s="3"/>
    </row>
    <row r="3" spans="1:10" ht="36" customHeight="1" x14ac:dyDescent="0.3">
      <c r="A3" s="47" t="s">
        <v>0</v>
      </c>
      <c r="B3" s="48"/>
      <c r="C3" s="48"/>
      <c r="D3" s="48"/>
      <c r="E3" s="48"/>
      <c r="F3" s="48"/>
      <c r="G3" s="48"/>
      <c r="H3" s="48"/>
      <c r="I3" s="48"/>
    </row>
    <row r="4" spans="1:10" x14ac:dyDescent="0.3">
      <c r="A4" s="49"/>
      <c r="B4" s="49"/>
      <c r="C4" s="49"/>
      <c r="D4" s="49"/>
      <c r="E4" s="49"/>
      <c r="F4" s="49"/>
      <c r="G4" s="49"/>
      <c r="H4" s="49"/>
      <c r="I4" s="49"/>
    </row>
    <row r="5" spans="1:10" ht="15.6" x14ac:dyDescent="0.3">
      <c r="A5" s="57" t="s">
        <v>1</v>
      </c>
      <c r="B5" s="50" t="s">
        <v>2</v>
      </c>
      <c r="C5" s="50"/>
      <c r="D5" s="50"/>
      <c r="E5" s="51"/>
      <c r="F5" s="52" t="s">
        <v>3</v>
      </c>
      <c r="G5" s="50"/>
      <c r="H5" s="52" t="s">
        <v>4</v>
      </c>
      <c r="I5" s="51"/>
    </row>
    <row r="6" spans="1:10" ht="20.25" customHeight="1" x14ac:dyDescent="0.3">
      <c r="A6" s="57"/>
      <c r="B6" s="55" t="s">
        <v>40</v>
      </c>
      <c r="C6" s="45" t="s">
        <v>5</v>
      </c>
      <c r="D6" s="53" t="s">
        <v>39</v>
      </c>
      <c r="E6" s="54"/>
      <c r="F6" s="45" t="s">
        <v>40</v>
      </c>
      <c r="G6" s="45" t="s">
        <v>5</v>
      </c>
      <c r="H6" s="45" t="s">
        <v>40</v>
      </c>
      <c r="I6" s="45" t="s">
        <v>5</v>
      </c>
    </row>
    <row r="7" spans="1:10" ht="31.2" x14ac:dyDescent="0.3">
      <c r="A7" s="37" t="s">
        <v>41</v>
      </c>
      <c r="B7" s="56"/>
      <c r="C7" s="46"/>
      <c r="D7" s="23" t="s">
        <v>37</v>
      </c>
      <c r="E7" s="23" t="s">
        <v>38</v>
      </c>
      <c r="F7" s="46"/>
      <c r="G7" s="46"/>
      <c r="H7" s="46"/>
      <c r="I7" s="46"/>
    </row>
    <row r="8" spans="1:10" ht="15.6" x14ac:dyDescent="0.3">
      <c r="A8" s="38">
        <v>2013</v>
      </c>
      <c r="B8" s="36">
        <v>87</v>
      </c>
      <c r="C8" s="22">
        <v>6384840</v>
      </c>
      <c r="D8" s="13">
        <v>12.507916456</v>
      </c>
      <c r="E8" s="13">
        <v>16.166363124</v>
      </c>
      <c r="F8" s="22">
        <v>81</v>
      </c>
      <c r="G8" s="22">
        <v>4446735</v>
      </c>
      <c r="H8" s="4">
        <f>F8+B8</f>
        <v>168</v>
      </c>
      <c r="I8" s="4">
        <f>G8+C8</f>
        <v>10831575</v>
      </c>
    </row>
    <row r="9" spans="1:10" ht="15.6" x14ac:dyDescent="0.3">
      <c r="A9" s="38">
        <v>2014</v>
      </c>
      <c r="B9" s="36">
        <v>248</v>
      </c>
      <c r="C9" s="22">
        <v>29417240</v>
      </c>
      <c r="D9" s="13">
        <v>12.622853645999999</v>
      </c>
      <c r="E9" s="13">
        <v>16.350421748999999</v>
      </c>
      <c r="F9" s="22">
        <v>116</v>
      </c>
      <c r="G9" s="22">
        <v>8158229</v>
      </c>
      <c r="H9" s="4">
        <f t="shared" ref="H9:H15" si="0">F9+B9</f>
        <v>364</v>
      </c>
      <c r="I9" s="4">
        <f t="shared" ref="I9:I15" si="1">G9+C9</f>
        <v>37575469</v>
      </c>
    </row>
    <row r="10" spans="1:10" ht="15.6" x14ac:dyDescent="0.3">
      <c r="A10" s="38">
        <v>2015</v>
      </c>
      <c r="B10" s="36">
        <v>444</v>
      </c>
      <c r="C10" s="22">
        <v>112920654</v>
      </c>
      <c r="D10" s="13">
        <v>12.683517568999999</v>
      </c>
      <c r="E10" s="13">
        <v>16.877106132000002</v>
      </c>
      <c r="F10" s="22">
        <v>142</v>
      </c>
      <c r="G10" s="22">
        <v>16812552</v>
      </c>
      <c r="H10" s="4">
        <f t="shared" si="0"/>
        <v>586</v>
      </c>
      <c r="I10" s="4">
        <f t="shared" si="1"/>
        <v>129733206</v>
      </c>
    </row>
    <row r="11" spans="1:10" ht="15.6" x14ac:dyDescent="0.3">
      <c r="A11" s="38">
        <v>2016</v>
      </c>
      <c r="B11" s="36">
        <v>44</v>
      </c>
      <c r="C11" s="22">
        <v>21981727</v>
      </c>
      <c r="D11" s="13">
        <v>12.715654613</v>
      </c>
      <c r="E11" s="13">
        <v>16.942610648999999</v>
      </c>
      <c r="F11" s="22">
        <v>1</v>
      </c>
      <c r="G11" s="22">
        <v>80000</v>
      </c>
      <c r="H11" s="4">
        <f t="shared" si="0"/>
        <v>45</v>
      </c>
      <c r="I11" s="4">
        <f t="shared" si="1"/>
        <v>22061727</v>
      </c>
    </row>
    <row r="12" spans="1:10" ht="15.6" x14ac:dyDescent="0.3">
      <c r="A12" s="38">
        <v>2017</v>
      </c>
      <c r="B12" s="36">
        <v>60</v>
      </c>
      <c r="C12" s="22">
        <v>20699004</v>
      </c>
      <c r="D12" s="13">
        <v>12.654842664</v>
      </c>
      <c r="E12" s="13">
        <v>16.730269942</v>
      </c>
      <c r="F12" s="24">
        <v>4</v>
      </c>
      <c r="G12" s="22">
        <v>681393</v>
      </c>
      <c r="H12" s="4">
        <f t="shared" si="0"/>
        <v>64</v>
      </c>
      <c r="I12" s="4">
        <f t="shared" si="1"/>
        <v>21380397</v>
      </c>
    </row>
    <row r="13" spans="1:10" ht="15.6" x14ac:dyDescent="0.3">
      <c r="A13" s="38">
        <v>2018</v>
      </c>
      <c r="B13" s="36">
        <v>62</v>
      </c>
      <c r="C13" s="22">
        <v>27542556</v>
      </c>
      <c r="D13" s="13">
        <v>12.608595469000001</v>
      </c>
      <c r="E13" s="13">
        <v>16.822813957000001</v>
      </c>
      <c r="F13" s="24">
        <v>7</v>
      </c>
      <c r="G13" s="22">
        <v>3290000</v>
      </c>
      <c r="H13" s="4">
        <f t="shared" si="0"/>
        <v>69</v>
      </c>
      <c r="I13" s="4">
        <f t="shared" si="1"/>
        <v>30832556</v>
      </c>
    </row>
    <row r="14" spans="1:10" ht="15.6" x14ac:dyDescent="0.3">
      <c r="A14" s="39" t="s">
        <v>6</v>
      </c>
      <c r="B14" s="36">
        <v>0</v>
      </c>
      <c r="C14" s="22">
        <v>0</v>
      </c>
      <c r="D14" s="7" t="s">
        <v>7</v>
      </c>
      <c r="E14" s="8" t="s">
        <v>8</v>
      </c>
      <c r="F14" s="33">
        <v>1</v>
      </c>
      <c r="G14" s="22">
        <v>7500</v>
      </c>
      <c r="H14" s="4">
        <f t="shared" si="0"/>
        <v>1</v>
      </c>
      <c r="I14" s="4">
        <f t="shared" si="1"/>
        <v>7500</v>
      </c>
      <c r="J14" s="33"/>
    </row>
    <row r="15" spans="1:10" ht="15.6" x14ac:dyDescent="0.3">
      <c r="A15" s="40" t="s">
        <v>4</v>
      </c>
      <c r="B15" s="36">
        <v>945</v>
      </c>
      <c r="C15" s="22">
        <v>218946021</v>
      </c>
      <c r="D15" s="13">
        <v>12.661336711000001</v>
      </c>
      <c r="E15" s="6">
        <v>16.77</v>
      </c>
      <c r="F15" s="24">
        <v>352</v>
      </c>
      <c r="G15" s="22">
        <v>33476409</v>
      </c>
      <c r="H15" s="4">
        <f t="shared" si="0"/>
        <v>1297</v>
      </c>
      <c r="I15" s="4">
        <f t="shared" si="1"/>
        <v>252422430</v>
      </c>
    </row>
    <row r="16" spans="1:10" ht="15.6" x14ac:dyDescent="0.3">
      <c r="A16" s="41"/>
      <c r="B16" s="10"/>
      <c r="C16" s="10"/>
      <c r="D16" s="10"/>
      <c r="E16" s="10"/>
      <c r="G16" s="10"/>
      <c r="H16" s="10"/>
      <c r="I16" s="10"/>
    </row>
    <row r="17" spans="1:11" ht="15.6" x14ac:dyDescent="0.3">
      <c r="A17" s="57" t="s">
        <v>9</v>
      </c>
      <c r="B17" s="11" t="s">
        <v>2</v>
      </c>
      <c r="C17" s="11"/>
      <c r="D17" s="11"/>
      <c r="E17" s="11"/>
      <c r="F17" s="11" t="s">
        <v>3</v>
      </c>
      <c r="G17" s="11"/>
      <c r="H17" s="11" t="s">
        <v>4</v>
      </c>
      <c r="I17" s="11"/>
    </row>
    <row r="18" spans="1:11" ht="20.100000000000001" customHeight="1" x14ac:dyDescent="0.3">
      <c r="A18" s="57"/>
      <c r="B18" s="45" t="s">
        <v>40</v>
      </c>
      <c r="C18" s="45" t="s">
        <v>5</v>
      </c>
      <c r="D18" s="53" t="s">
        <v>39</v>
      </c>
      <c r="E18" s="54"/>
      <c r="F18" s="45" t="s">
        <v>40</v>
      </c>
      <c r="G18" s="45" t="s">
        <v>5</v>
      </c>
      <c r="H18" s="45" t="s">
        <v>40</v>
      </c>
      <c r="I18" s="45" t="s">
        <v>5</v>
      </c>
    </row>
    <row r="19" spans="1:11" ht="31.2" x14ac:dyDescent="0.3">
      <c r="A19" s="57"/>
      <c r="B19" s="46"/>
      <c r="C19" s="46"/>
      <c r="D19" s="23" t="s">
        <v>37</v>
      </c>
      <c r="E19" s="23" t="s">
        <v>38</v>
      </c>
      <c r="F19" s="46"/>
      <c r="G19" s="46"/>
      <c r="H19" s="46"/>
      <c r="I19" s="46"/>
    </row>
    <row r="20" spans="1:11" ht="15.6" x14ac:dyDescent="0.3">
      <c r="A20" s="26" t="s">
        <v>10</v>
      </c>
      <c r="B20" s="4"/>
      <c r="C20" s="31"/>
      <c r="D20" s="23"/>
      <c r="E20" s="23"/>
      <c r="F20" s="31"/>
      <c r="G20" s="31"/>
      <c r="H20" s="31"/>
      <c r="I20" s="31"/>
    </row>
    <row r="21" spans="1:11" ht="15.6" x14ac:dyDescent="0.3">
      <c r="A21" s="27" t="s">
        <v>11</v>
      </c>
      <c r="B21" s="4">
        <v>257</v>
      </c>
      <c r="C21" s="22">
        <v>16775229</v>
      </c>
      <c r="D21" s="13">
        <v>9.9856708159000007</v>
      </c>
      <c r="E21" s="13">
        <v>13.241011196000001</v>
      </c>
      <c r="F21" s="24">
        <v>134</v>
      </c>
      <c r="G21" s="22">
        <v>7372646</v>
      </c>
      <c r="H21" s="4">
        <f t="shared" ref="H21:I25" si="2">F21+B21</f>
        <v>391</v>
      </c>
      <c r="I21" s="4">
        <f t="shared" si="2"/>
        <v>24147875</v>
      </c>
    </row>
    <row r="22" spans="1:11" ht="15.6" x14ac:dyDescent="0.3">
      <c r="A22" s="27" t="s">
        <v>12</v>
      </c>
      <c r="B22" s="4">
        <v>0</v>
      </c>
      <c r="C22" s="4">
        <v>0</v>
      </c>
      <c r="D22" s="7" t="s">
        <v>7</v>
      </c>
      <c r="E22" s="7" t="s">
        <v>7</v>
      </c>
      <c r="F22" s="4">
        <v>0</v>
      </c>
      <c r="G22" s="4">
        <v>0</v>
      </c>
      <c r="H22" s="4">
        <f t="shared" si="2"/>
        <v>0</v>
      </c>
      <c r="I22" s="4">
        <f t="shared" si="2"/>
        <v>0</v>
      </c>
    </row>
    <row r="23" spans="1:11" ht="15.6" x14ac:dyDescent="0.3">
      <c r="A23" s="27" t="s">
        <v>13</v>
      </c>
      <c r="B23" s="4">
        <v>218</v>
      </c>
      <c r="C23" s="22">
        <v>7142108</v>
      </c>
      <c r="D23" s="13">
        <v>10.676107574</v>
      </c>
      <c r="E23" s="13">
        <v>13.663369288</v>
      </c>
      <c r="F23" s="24">
        <v>171</v>
      </c>
      <c r="G23" s="22">
        <v>5227843</v>
      </c>
      <c r="H23" s="4">
        <f t="shared" si="2"/>
        <v>389</v>
      </c>
      <c r="I23" s="4">
        <f t="shared" si="2"/>
        <v>12369951</v>
      </c>
    </row>
    <row r="24" spans="1:11" ht="15.6" x14ac:dyDescent="0.3">
      <c r="A24" s="27" t="s">
        <v>14</v>
      </c>
      <c r="B24" s="4">
        <v>149</v>
      </c>
      <c r="C24" s="22">
        <v>1820095</v>
      </c>
      <c r="D24" s="13">
        <v>10.277732162</v>
      </c>
      <c r="E24" s="13">
        <v>13.420978385</v>
      </c>
      <c r="F24" s="24">
        <v>41</v>
      </c>
      <c r="G24" s="22">
        <v>537850</v>
      </c>
      <c r="H24" s="4">
        <f t="shared" si="2"/>
        <v>190</v>
      </c>
      <c r="I24" s="4">
        <f t="shared" si="2"/>
        <v>2357945</v>
      </c>
    </row>
    <row r="25" spans="1:11" ht="15.6" x14ac:dyDescent="0.3">
      <c r="A25" s="27" t="s">
        <v>15</v>
      </c>
      <c r="B25" s="4">
        <v>21</v>
      </c>
      <c r="C25" s="22">
        <v>685217</v>
      </c>
      <c r="D25" s="13">
        <v>10.323269709</v>
      </c>
      <c r="E25" s="13">
        <v>13.382394379000001</v>
      </c>
      <c r="F25" s="24">
        <v>13</v>
      </c>
      <c r="G25" s="22">
        <v>572162</v>
      </c>
      <c r="H25" s="4">
        <f t="shared" si="2"/>
        <v>34</v>
      </c>
      <c r="I25" s="4">
        <f t="shared" si="2"/>
        <v>1257379</v>
      </c>
    </row>
    <row r="26" spans="1:11" ht="16.5" customHeight="1" x14ac:dyDescent="0.3">
      <c r="A26" s="28" t="s">
        <v>16</v>
      </c>
      <c r="B26" s="4"/>
      <c r="C26" s="4"/>
      <c r="D26" s="5"/>
      <c r="E26" s="5"/>
      <c r="F26" s="4"/>
      <c r="G26" s="4"/>
      <c r="H26" s="4"/>
      <c r="I26" s="4"/>
    </row>
    <row r="27" spans="1:11" ht="15.6" x14ac:dyDescent="0.3">
      <c r="A27" s="27" t="s">
        <v>17</v>
      </c>
      <c r="B27" s="12" t="s">
        <v>8</v>
      </c>
      <c r="C27" s="7" t="s">
        <v>7</v>
      </c>
      <c r="D27" s="7" t="s">
        <v>7</v>
      </c>
      <c r="E27" s="7" t="s">
        <v>7</v>
      </c>
      <c r="F27" s="7" t="s">
        <v>7</v>
      </c>
      <c r="G27" s="7" t="s">
        <v>7</v>
      </c>
      <c r="H27" s="7" t="s">
        <v>7</v>
      </c>
      <c r="I27" s="7" t="s">
        <v>7</v>
      </c>
    </row>
    <row r="28" spans="1:11" ht="15.6" x14ac:dyDescent="0.3">
      <c r="A28" s="27" t="s">
        <v>18</v>
      </c>
      <c r="B28" s="12" t="s">
        <v>8</v>
      </c>
      <c r="C28" s="7" t="s">
        <v>7</v>
      </c>
      <c r="D28" s="7" t="s">
        <v>7</v>
      </c>
      <c r="E28" s="7" t="s">
        <v>7</v>
      </c>
      <c r="F28" s="7" t="s">
        <v>7</v>
      </c>
      <c r="G28" s="7" t="s">
        <v>7</v>
      </c>
      <c r="H28" s="7" t="s">
        <v>7</v>
      </c>
      <c r="I28" s="7" t="s">
        <v>7</v>
      </c>
    </row>
    <row r="29" spans="1:11" ht="15.6" x14ac:dyDescent="0.3">
      <c r="A29" s="27" t="s">
        <v>14</v>
      </c>
      <c r="B29" s="12" t="s">
        <v>8</v>
      </c>
      <c r="C29" s="7" t="s">
        <v>7</v>
      </c>
      <c r="D29" s="7" t="s">
        <v>7</v>
      </c>
      <c r="E29" s="7" t="s">
        <v>7</v>
      </c>
      <c r="F29" s="7" t="s">
        <v>7</v>
      </c>
      <c r="G29" s="7" t="s">
        <v>7</v>
      </c>
      <c r="H29" s="7" t="s">
        <v>7</v>
      </c>
      <c r="I29" s="7" t="s">
        <v>7</v>
      </c>
      <c r="K29" s="34"/>
    </row>
    <row r="30" spans="1:11" ht="15.6" x14ac:dyDescent="0.3">
      <c r="A30" s="26" t="s">
        <v>19</v>
      </c>
      <c r="B30" s="4">
        <v>3</v>
      </c>
      <c r="C30" s="22">
        <v>177175</v>
      </c>
      <c r="D30" s="13">
        <v>10.24</v>
      </c>
      <c r="E30" s="13">
        <v>13.73</v>
      </c>
      <c r="F30" s="35">
        <v>0</v>
      </c>
      <c r="G30" s="35">
        <v>0</v>
      </c>
      <c r="H30" s="4">
        <f t="shared" ref="H30:I33" si="3">F30+B30</f>
        <v>3</v>
      </c>
      <c r="I30" s="4">
        <f t="shared" si="3"/>
        <v>177175</v>
      </c>
      <c r="J30" s="34"/>
    </row>
    <row r="31" spans="1:11" ht="15.6" x14ac:dyDescent="0.3">
      <c r="A31" s="26" t="s">
        <v>4</v>
      </c>
      <c r="B31" s="4">
        <f>SUM(B21:B30)</f>
        <v>648</v>
      </c>
      <c r="C31" s="22">
        <v>26599824</v>
      </c>
      <c r="D31" s="29">
        <v>10.201461796</v>
      </c>
      <c r="E31" s="29">
        <v>13.373640365</v>
      </c>
      <c r="F31" s="24">
        <v>359</v>
      </c>
      <c r="G31" s="22">
        <v>13710501</v>
      </c>
      <c r="H31" s="4">
        <f t="shared" si="3"/>
        <v>1007</v>
      </c>
      <c r="I31" s="4">
        <f t="shared" si="3"/>
        <v>40310325</v>
      </c>
    </row>
    <row r="32" spans="1:11" ht="15.6" x14ac:dyDescent="0.3">
      <c r="A32" s="9"/>
      <c r="B32" s="25"/>
      <c r="C32" s="32"/>
      <c r="D32" s="30"/>
      <c r="E32" s="30"/>
      <c r="F32" s="25"/>
      <c r="G32" s="25"/>
      <c r="H32" s="25"/>
      <c r="I32" s="25"/>
    </row>
    <row r="33" spans="1:10" ht="15.6" x14ac:dyDescent="0.3">
      <c r="A33" s="26" t="s">
        <v>20</v>
      </c>
      <c r="B33" s="4">
        <f>B31+B15</f>
        <v>1593</v>
      </c>
      <c r="C33" s="22">
        <v>245545845</v>
      </c>
      <c r="D33" s="13">
        <f>(C31*D31+C15*D15)/C33</f>
        <v>12.394860038177395</v>
      </c>
      <c r="E33" s="13">
        <v>16.399999999999999</v>
      </c>
      <c r="F33" s="24">
        <v>711</v>
      </c>
      <c r="G33" s="22">
        <v>47186910</v>
      </c>
      <c r="H33" s="4">
        <f t="shared" ref="H33" si="4">H31+H15</f>
        <v>2304</v>
      </c>
      <c r="I33" s="4">
        <f t="shared" si="3"/>
        <v>292732755</v>
      </c>
      <c r="J33" s="34"/>
    </row>
    <row r="34" spans="1:10" ht="15.6" x14ac:dyDescent="0.3">
      <c r="A34" s="14"/>
      <c r="B34" s="14"/>
      <c r="C34" s="15"/>
      <c r="D34" s="15"/>
      <c r="E34" s="15"/>
      <c r="F34" s="15"/>
      <c r="G34" s="16"/>
      <c r="H34" s="14"/>
      <c r="I34" s="25"/>
    </row>
    <row r="35" spans="1:10" ht="15.6" x14ac:dyDescent="0.3">
      <c r="A35" s="14"/>
      <c r="B35" s="14"/>
      <c r="C35" s="14"/>
      <c r="D35" s="14"/>
      <c r="E35" s="15"/>
      <c r="F35" s="15"/>
      <c r="G35" s="16"/>
      <c r="H35" s="14"/>
      <c r="I35" s="14"/>
    </row>
  </sheetData>
  <sheetProtection sheet="1" objects="1" scenarios="1"/>
  <mergeCells count="21">
    <mergeCell ref="B18:B19"/>
    <mergeCell ref="H18:H19"/>
    <mergeCell ref="D18:E18"/>
    <mergeCell ref="C18:C19"/>
    <mergeCell ref="G18:G19"/>
    <mergeCell ref="I18:I19"/>
    <mergeCell ref="A3:I3"/>
    <mergeCell ref="A4:I4"/>
    <mergeCell ref="B5:E5"/>
    <mergeCell ref="F5:G5"/>
    <mergeCell ref="H5:I5"/>
    <mergeCell ref="D6:E6"/>
    <mergeCell ref="B6:B7"/>
    <mergeCell ref="C6:C7"/>
    <mergeCell ref="F6:F7"/>
    <mergeCell ref="G6:G7"/>
    <mergeCell ref="H6:H7"/>
    <mergeCell ref="I6:I7"/>
    <mergeCell ref="F18:F19"/>
    <mergeCell ref="A5:A6"/>
    <mergeCell ref="A17:A19"/>
  </mergeCells>
  <pageMargins left="0.7" right="0.7" top="0.75" bottom="0.75" header="0.3" footer="0.3"/>
  <pageSetup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2015 CITSS Transfers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Olsson</dc:creator>
  <cp:lastModifiedBy>AN</cp:lastModifiedBy>
  <cp:lastPrinted>2016-12-09T17:13:54Z</cp:lastPrinted>
  <dcterms:created xsi:type="dcterms:W3CDTF">2016-12-07T21:26:06Z</dcterms:created>
  <dcterms:modified xsi:type="dcterms:W3CDTF">2016-12-09T20:01:24Z</dcterms:modified>
</cp:coreProperties>
</file>