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35" windowWidth="16425" windowHeight="10920" activeTab="1"/>
  </bookViews>
  <sheets>
    <sheet name="ReadMe" sheetId="1" r:id="rId1"/>
    <sheet name="Avg age &amp;accrual ra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<sst xmlns="http://schemas.openxmlformats.org/spreadsheetml/2006/main" count="126" uniqueCount="41">
  <si>
    <t>ADM_MODELYEAR</t>
  </si>
  <si>
    <t>SumOfTAB_TRUCKS</t>
  </si>
  <si>
    <t>SumOfTAB_MILES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</si>
  <si>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</si>
  <si>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</si>
  <si>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</si>
  <si>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</si>
  <si>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</si>
  <si>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</si>
  <si>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</si>
  <si>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</si>
  <si>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</si>
  <si>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</si>
  <si>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</si>
  <si>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</si>
  <si>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</si>
  <si>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</si>
  <si>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</si>
  <si>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</si>
  <si>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</si>
  <si>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Western instate non-tractor</t>
  </si>
  <si>
    <t>avg Accrual</t>
  </si>
  <si>
    <t>Western instate non-tractor in construction business</t>
  </si>
  <si>
    <t>Western instate tractor</t>
  </si>
  <si>
    <t>Western instate tractor in construction business</t>
  </si>
  <si>
    <t>construction business</t>
  </si>
  <si>
    <r>
      <t xml:space="preserve">This document analyze the </t>
    </r>
    <r>
      <rPr>
        <b/>
        <sz val="10"/>
        <rFont val="Arial"/>
        <family val="2"/>
      </rPr>
      <t>raw</t>
    </r>
    <r>
      <rPr>
        <sz val="10"/>
        <rFont val="Arial"/>
        <family val="0"/>
      </rPr>
      <t xml:space="preserve"> average accrual rate from VIUS.  </t>
    </r>
  </si>
  <si>
    <t>Where</t>
  </si>
  <si>
    <t>raw average accrual rate = Sum of Tab_miles/ Sum of Tab_trucks by age</t>
  </si>
  <si>
    <t>Tab_miles is the weighted annual miles drivien during 2002, derived by multiplying miles_annual by Tab_trucks</t>
  </si>
  <si>
    <t>Tab_trucks is the expansion( weighting) factor for trucks to weight each estimate for calculating truck counts</t>
  </si>
  <si>
    <t>Age</t>
  </si>
  <si>
    <t>CA accrual</t>
  </si>
  <si>
    <t>Western MHDDT unscaled</t>
  </si>
  <si>
    <t>Average age</t>
  </si>
  <si>
    <t>tractor</t>
  </si>
  <si>
    <t>tractor construction</t>
  </si>
  <si>
    <t>non-tractor</t>
  </si>
  <si>
    <t>non tractor construction</t>
  </si>
  <si>
    <t>DRAFT</t>
  </si>
  <si>
    <t>Avg age base group 01~16 in VIUS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</si>
</sst>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2" borderId="3" xfId="20" applyFont="1" applyFill="1" applyBorder="1" applyAlignment="1">
      <alignment horizontal="center"/>
      <protection/>
    </xf>
    <xf numFmtId="0" fontId="0" fillId="0" borderId="0" xfId="0" applyAlignment="1">
      <alignment horizontal="left" vertical="center" wrapText="1"/>
    </xf>
    <xf numFmtId="164" fontId="1" fillId="0" borderId="2" xfId="20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166" fontId="0" fillId="0" borderId="0" xfId="15" applyNumberFormat="1" applyAlignment="1">
      <alignment/>
    </xf>
    <xf numFmtId="0" fontId="4" fillId="0" borderId="0" xfId="0" applyFont="1" applyAlignment="1">
      <alignment/>
    </xf>
    <xf numFmtId="0" fontId="1" fillId="0" borderId="2" xfId="19" applyFont="1" applyFill="1" applyBorder="1" applyAlignment="1">
      <alignment wrapText="1"/>
      <protection/>
    </xf>
    <xf numFmtId="0" fontId="1" fillId="0" borderId="0" xfId="20" applyFont="1" applyFill="1" applyBorder="1" applyAlignment="1">
      <alignment wrapText="1"/>
      <protection/>
    </xf>
    <xf numFmtId="0" fontId="1" fillId="2" borderId="3" xfId="19" applyFont="1" applyFill="1" applyBorder="1" applyAlignment="1">
      <alignment horizontal="center"/>
      <protection/>
    </xf>
    <xf numFmtId="164" fontId="5" fillId="0" borderId="2" xfId="19" applyNumberFormat="1" applyFont="1" applyFill="1" applyBorder="1" applyAlignment="1">
      <alignment horizontal="right" wrapText="1"/>
      <protection/>
    </xf>
    <xf numFmtId="16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ccrual rates" xfId="19"/>
    <cellStyle name="Normal_Sheet1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4" max="5" width="10.28125" style="0" bestFit="1" customWidth="1"/>
  </cols>
  <sheetData>
    <row r="1" ht="18">
      <c r="A1" s="19" t="s">
        <v>39</v>
      </c>
    </row>
    <row r="3" ht="12.75">
      <c r="A3" t="s">
        <v>40</v>
      </c>
    </row>
    <row r="6" ht="12.75">
      <c r="A6" t="s">
        <v>26</v>
      </c>
    </row>
    <row r="7" ht="12.75">
      <c r="B7" t="s">
        <v>28</v>
      </c>
    </row>
    <row r="8" spans="3:4" ht="12.75">
      <c r="C8" t="s">
        <v>27</v>
      </c>
      <c r="D8" t="s">
        <v>30</v>
      </c>
    </row>
    <row r="9" ht="12.75">
      <c r="D9" t="s">
        <v>29</v>
      </c>
    </row>
    <row r="11" spans="2:5" ht="12.75">
      <c r="B11" s="20"/>
      <c r="C11" s="20"/>
      <c r="D11" s="20"/>
      <c r="E11" s="20"/>
    </row>
    <row r="13" spans="4:5" ht="12.75">
      <c r="D13" s="12"/>
      <c r="E13" s="12"/>
    </row>
    <row r="14" spans="4:5" ht="12.75">
      <c r="D14" s="12"/>
      <c r="E14" s="12"/>
    </row>
    <row r="17" spans="1:6" ht="12.75">
      <c r="A17" s="13"/>
      <c r="B17" s="13"/>
      <c r="C17" s="13"/>
      <c r="D17" s="13"/>
      <c r="E17" s="13"/>
      <c r="F17" s="13"/>
    </row>
    <row r="18" spans="1:6" ht="12.75">
      <c r="A18" s="13"/>
      <c r="B18" s="13"/>
      <c r="C18" s="13"/>
      <c r="D18" s="13"/>
      <c r="E18" s="13"/>
      <c r="F18" s="13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</sheetData>
  <mergeCells count="2">
    <mergeCell ref="B11:C11"/>
    <mergeCell ref="D11:E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75" zoomScaleNormal="75" workbookViewId="0" topLeftCell="A1">
      <selection activeCell="G42" activeCellId="1" sqref="D42 G42"/>
    </sheetView>
  </sheetViews>
  <sheetFormatPr defaultColWidth="9.140625" defaultRowHeight="12.75"/>
  <cols>
    <col min="2" max="2" width="11.00390625" style="0" bestFit="1" customWidth="1"/>
    <col min="3" max="3" width="12.7109375" style="0" bestFit="1" customWidth="1"/>
    <col min="4" max="4" width="12.421875" style="0" bestFit="1" customWidth="1"/>
    <col min="5" max="5" width="9.57421875" style="0" bestFit="1" customWidth="1"/>
    <col min="6" max="6" width="11.57421875" style="0" bestFit="1" customWidth="1"/>
    <col min="7" max="7" width="9.28125" style="0" bestFit="1" customWidth="1"/>
    <col min="10" max="11" width="16.00390625" style="0" customWidth="1"/>
  </cols>
  <sheetData>
    <row r="1" spans="2:11" s="5" customFormat="1" ht="40.5" customHeight="1">
      <c r="B1" s="22" t="s">
        <v>20</v>
      </c>
      <c r="C1" s="22"/>
      <c r="D1" s="22"/>
      <c r="E1" s="22" t="s">
        <v>22</v>
      </c>
      <c r="F1" s="22"/>
      <c r="G1" s="22"/>
      <c r="J1" s="21" t="s">
        <v>34</v>
      </c>
      <c r="K1" s="21"/>
    </row>
    <row r="2" spans="1:11" ht="18" customHeight="1">
      <c r="A2" s="1" t="s">
        <v>0</v>
      </c>
      <c r="B2" s="1" t="s">
        <v>1</v>
      </c>
      <c r="C2" s="1" t="s">
        <v>2</v>
      </c>
      <c r="D2" s="4" t="s">
        <v>21</v>
      </c>
      <c r="E2" s="1" t="s">
        <v>1</v>
      </c>
      <c r="F2" s="1" t="s">
        <v>2</v>
      </c>
      <c r="G2" s="4" t="s">
        <v>21</v>
      </c>
      <c r="I2" s="10" t="s">
        <v>31</v>
      </c>
      <c r="J2" s="10" t="s">
        <v>37</v>
      </c>
      <c r="K2" s="16" t="s">
        <v>38</v>
      </c>
    </row>
    <row r="3" spans="1:11" ht="12.75">
      <c r="A3" s="2" t="s">
        <v>3</v>
      </c>
      <c r="B3" s="6">
        <v>3544.8191</v>
      </c>
      <c r="C3" s="6">
        <v>123516445</v>
      </c>
      <c r="D3" s="7">
        <f>C3/B3</f>
        <v>34844.216733090834</v>
      </c>
      <c r="E3" s="3">
        <v>855.1173000000003</v>
      </c>
      <c r="F3" s="3">
        <v>25802304</v>
      </c>
      <c r="G3" s="7">
        <f>F3/E3</f>
        <v>30173.99367314869</v>
      </c>
      <c r="I3" s="11">
        <v>0</v>
      </c>
      <c r="J3" s="17">
        <f>SUMPRODUCT(B3:B18,$I$3:$I$18)/SUM(B3:B18)</f>
        <v>7.211317660020996</v>
      </c>
      <c r="K3" s="17">
        <f>SUMPRODUCT(E3:E18,$I$3:$I$18)/SUM(E3:E18)</f>
        <v>7.6295964230410975</v>
      </c>
    </row>
    <row r="4" spans="1:9" ht="12.75">
      <c r="A4" s="2" t="s">
        <v>4</v>
      </c>
      <c r="B4" s="6">
        <v>4169.428600000001</v>
      </c>
      <c r="C4" s="6">
        <v>165760755</v>
      </c>
      <c r="D4" s="7">
        <f aca="true" t="shared" si="0" ref="D4:D21">C4/B4</f>
        <v>39756.22822753218</v>
      </c>
      <c r="E4" s="3">
        <v>1351.8419000000001</v>
      </c>
      <c r="F4" s="3">
        <v>40851844</v>
      </c>
      <c r="G4" s="7">
        <f aca="true" t="shared" si="1" ref="G4:G21">F4/E4</f>
        <v>30219.394738393592</v>
      </c>
      <c r="I4" s="11">
        <v>1</v>
      </c>
    </row>
    <row r="5" spans="1:10" ht="12.75">
      <c r="A5" s="2" t="s">
        <v>5</v>
      </c>
      <c r="B5" s="6">
        <v>7483.972800000005</v>
      </c>
      <c r="C5" s="6">
        <v>269051364</v>
      </c>
      <c r="D5" s="7">
        <f t="shared" si="0"/>
        <v>35950.33963779236</v>
      </c>
      <c r="E5" s="3">
        <v>2352.6986</v>
      </c>
      <c r="F5" s="3">
        <v>76248611</v>
      </c>
      <c r="G5" s="7">
        <f t="shared" si="1"/>
        <v>32409.00088094582</v>
      </c>
      <c r="I5" s="11">
        <v>2</v>
      </c>
      <c r="J5" s="11"/>
    </row>
    <row r="6" spans="1:10" ht="12.75">
      <c r="A6" s="2" t="s">
        <v>6</v>
      </c>
      <c r="B6" s="6">
        <v>6881.588600000005</v>
      </c>
      <c r="C6" s="6">
        <v>197807054</v>
      </c>
      <c r="D6" s="7">
        <f t="shared" si="0"/>
        <v>28744.38817804364</v>
      </c>
      <c r="E6" s="3">
        <v>2185.0014000000006</v>
      </c>
      <c r="F6" s="3">
        <v>68110232</v>
      </c>
      <c r="G6" s="7">
        <f t="shared" si="1"/>
        <v>31171.71091972755</v>
      </c>
      <c r="I6" s="11">
        <v>3</v>
      </c>
      <c r="J6" s="11"/>
    </row>
    <row r="7" spans="1:10" ht="12.75">
      <c r="A7" s="2" t="s">
        <v>7</v>
      </c>
      <c r="B7" s="6">
        <v>5843.568700000003</v>
      </c>
      <c r="C7" s="6">
        <v>178966357</v>
      </c>
      <c r="D7" s="7">
        <f t="shared" si="0"/>
        <v>30626.209117726277</v>
      </c>
      <c r="E7" s="3">
        <v>2235.854700000001</v>
      </c>
      <c r="F7" s="3">
        <v>73658404</v>
      </c>
      <c r="G7" s="7">
        <f t="shared" si="1"/>
        <v>32944.18192738552</v>
      </c>
      <c r="I7" s="11">
        <v>4</v>
      </c>
      <c r="J7" s="11"/>
    </row>
    <row r="8" spans="1:10" ht="12.75">
      <c r="A8" s="2" t="s">
        <v>8</v>
      </c>
      <c r="B8" s="6">
        <v>5429.465100000005</v>
      </c>
      <c r="C8" s="6">
        <v>143460432</v>
      </c>
      <c r="D8" s="7">
        <f t="shared" si="0"/>
        <v>26422.5719030775</v>
      </c>
      <c r="E8" s="3">
        <v>1418.2283</v>
      </c>
      <c r="F8" s="3">
        <v>32830990</v>
      </c>
      <c r="G8" s="7">
        <f t="shared" si="1"/>
        <v>23149.29831819038</v>
      </c>
      <c r="I8" s="11">
        <v>5</v>
      </c>
      <c r="J8" s="11"/>
    </row>
    <row r="9" spans="1:10" ht="12.75">
      <c r="A9" s="2" t="s">
        <v>9</v>
      </c>
      <c r="B9" s="6">
        <v>4857.727300000004</v>
      </c>
      <c r="C9" s="6">
        <v>121044990</v>
      </c>
      <c r="D9" s="7">
        <f t="shared" si="0"/>
        <v>24918.029054451017</v>
      </c>
      <c r="E9" s="3">
        <v>1370.5327999999995</v>
      </c>
      <c r="F9" s="3">
        <v>28902687</v>
      </c>
      <c r="G9" s="7">
        <f t="shared" si="1"/>
        <v>21088.650340947705</v>
      </c>
      <c r="I9" s="11">
        <v>6</v>
      </c>
      <c r="J9" s="11"/>
    </row>
    <row r="10" spans="1:10" ht="12.75">
      <c r="A10" s="2" t="s">
        <v>10</v>
      </c>
      <c r="B10" s="6">
        <v>7472.348800000005</v>
      </c>
      <c r="C10" s="6">
        <v>161092141</v>
      </c>
      <c r="D10" s="7">
        <f t="shared" si="0"/>
        <v>21558.43434396423</v>
      </c>
      <c r="E10" s="3">
        <v>1928.627</v>
      </c>
      <c r="F10" s="3">
        <v>42727646</v>
      </c>
      <c r="G10" s="7">
        <f t="shared" si="1"/>
        <v>22154.43732769478</v>
      </c>
      <c r="I10" s="11">
        <v>7</v>
      </c>
      <c r="J10" s="11"/>
    </row>
    <row r="11" spans="1:10" ht="12.75">
      <c r="A11" s="2" t="s">
        <v>11</v>
      </c>
      <c r="B11" s="6">
        <v>4907.630500000004</v>
      </c>
      <c r="C11" s="6">
        <v>112211889</v>
      </c>
      <c r="D11" s="7">
        <f t="shared" si="0"/>
        <v>22864.779449064048</v>
      </c>
      <c r="E11" s="3">
        <v>1362.3941</v>
      </c>
      <c r="F11" s="3">
        <v>36500305</v>
      </c>
      <c r="G11" s="7">
        <f t="shared" si="1"/>
        <v>26791.29702631566</v>
      </c>
      <c r="I11" s="11">
        <v>8</v>
      </c>
      <c r="J11" s="11"/>
    </row>
    <row r="12" spans="1:10" ht="12.75">
      <c r="A12" s="2" t="s">
        <v>12</v>
      </c>
      <c r="B12" s="6">
        <v>4465.497100000003</v>
      </c>
      <c r="C12" s="6">
        <v>83522368</v>
      </c>
      <c r="D12" s="7">
        <f t="shared" si="0"/>
        <v>18703.935111725845</v>
      </c>
      <c r="E12" s="3">
        <v>1631.9125000000001</v>
      </c>
      <c r="F12" s="3">
        <v>31468400</v>
      </c>
      <c r="G12" s="7">
        <f t="shared" si="1"/>
        <v>19283.14171256118</v>
      </c>
      <c r="I12" s="11">
        <v>9</v>
      </c>
      <c r="J12" s="11"/>
    </row>
    <row r="13" spans="1:10" ht="12.75">
      <c r="A13" s="2" t="s">
        <v>13</v>
      </c>
      <c r="B13" s="6">
        <v>3168.5113000000006</v>
      </c>
      <c r="C13" s="6">
        <v>56405082</v>
      </c>
      <c r="D13" s="7">
        <f t="shared" si="0"/>
        <v>17801.761350827433</v>
      </c>
      <c r="E13" s="3">
        <v>1133.6607999999999</v>
      </c>
      <c r="F13" s="3">
        <v>17773840</v>
      </c>
      <c r="G13" s="7">
        <f t="shared" si="1"/>
        <v>15678.269902249422</v>
      </c>
      <c r="I13" s="11">
        <v>10</v>
      </c>
      <c r="J13" s="11"/>
    </row>
    <row r="14" spans="1:10" ht="12.75">
      <c r="A14" s="2" t="s">
        <v>14</v>
      </c>
      <c r="B14" s="6">
        <v>2953.2047000000002</v>
      </c>
      <c r="C14" s="6">
        <v>57801209</v>
      </c>
      <c r="D14" s="7">
        <f t="shared" si="0"/>
        <v>19572.367943204208</v>
      </c>
      <c r="E14" s="3">
        <v>1265.0201</v>
      </c>
      <c r="F14" s="3">
        <v>26472987</v>
      </c>
      <c r="G14" s="7">
        <f t="shared" si="1"/>
        <v>20926.929935737782</v>
      </c>
      <c r="I14" s="11">
        <v>11</v>
      </c>
      <c r="J14" s="11"/>
    </row>
    <row r="15" spans="1:10" ht="12.75">
      <c r="A15" s="2" t="s">
        <v>15</v>
      </c>
      <c r="B15" s="6">
        <v>5549.5032000000065</v>
      </c>
      <c r="C15" s="6">
        <v>117197271</v>
      </c>
      <c r="D15" s="7">
        <f t="shared" si="0"/>
        <v>21118.515797954646</v>
      </c>
      <c r="E15" s="3">
        <v>1675.4293999999995</v>
      </c>
      <c r="F15" s="3">
        <v>29576421</v>
      </c>
      <c r="G15" s="7">
        <f t="shared" si="1"/>
        <v>17653.03927458836</v>
      </c>
      <c r="I15" s="11">
        <v>12</v>
      </c>
      <c r="J15" s="11"/>
    </row>
    <row r="16" spans="1:10" ht="12.75">
      <c r="A16" s="2" t="s">
        <v>16</v>
      </c>
      <c r="B16" s="6">
        <v>6509.094200000005</v>
      </c>
      <c r="C16" s="6">
        <v>119843344</v>
      </c>
      <c r="D16" s="7">
        <f t="shared" si="0"/>
        <v>18411.677618676946</v>
      </c>
      <c r="E16" s="3">
        <v>2713.8507000000013</v>
      </c>
      <c r="F16" s="3">
        <v>48096686</v>
      </c>
      <c r="G16" s="7">
        <f t="shared" si="1"/>
        <v>17722.67206887983</v>
      </c>
      <c r="I16" s="11">
        <v>13</v>
      </c>
      <c r="J16" s="11"/>
    </row>
    <row r="17" spans="1:10" ht="12.75">
      <c r="A17" s="2" t="s">
        <v>17</v>
      </c>
      <c r="B17" s="6">
        <v>5441.290400000006</v>
      </c>
      <c r="C17" s="6">
        <v>99069629</v>
      </c>
      <c r="D17" s="7">
        <f t="shared" si="0"/>
        <v>18207.01005041008</v>
      </c>
      <c r="E17" s="3">
        <v>1909.128</v>
      </c>
      <c r="F17" s="3">
        <v>45890293</v>
      </c>
      <c r="G17" s="7">
        <f t="shared" si="1"/>
        <v>24037.30551330241</v>
      </c>
      <c r="I17" s="11">
        <v>14</v>
      </c>
      <c r="J17" s="11"/>
    </row>
    <row r="18" spans="1:10" ht="12.75">
      <c r="A18" s="2" t="s">
        <v>18</v>
      </c>
      <c r="B18" s="6">
        <v>3158.6566</v>
      </c>
      <c r="C18" s="6">
        <v>53994722</v>
      </c>
      <c r="D18" s="7">
        <f t="shared" si="0"/>
        <v>17094.204542526088</v>
      </c>
      <c r="E18" s="3">
        <v>1409.4895000000001</v>
      </c>
      <c r="F18" s="3">
        <v>33942215</v>
      </c>
      <c r="G18" s="7">
        <f t="shared" si="1"/>
        <v>24081.21167273683</v>
      </c>
      <c r="I18" s="11">
        <v>15</v>
      </c>
      <c r="J18" s="11"/>
    </row>
    <row r="19" spans="1:10" ht="12.75">
      <c r="A19" s="2" t="s">
        <v>19</v>
      </c>
      <c r="B19" s="6">
        <v>44650.75950000025</v>
      </c>
      <c r="C19" s="6">
        <v>376060668</v>
      </c>
      <c r="D19" s="7">
        <f t="shared" si="0"/>
        <v>8422.268113938755</v>
      </c>
      <c r="E19" s="3">
        <v>17650.40899999989</v>
      </c>
      <c r="F19" s="3">
        <v>187850390</v>
      </c>
      <c r="G19" s="7">
        <f t="shared" si="1"/>
        <v>10642.834962068084</v>
      </c>
      <c r="I19" s="11"/>
      <c r="J19" s="11"/>
    </row>
    <row r="20" spans="2:7" ht="12.75">
      <c r="B20" s="7">
        <f>SUM(B3:B19)</f>
        <v>126487.06650000032</v>
      </c>
      <c r="C20" s="7">
        <f>SUM(C3:C19)</f>
        <v>2436805720</v>
      </c>
      <c r="D20" s="7">
        <f t="shared" si="0"/>
        <v>19265.256025207873</v>
      </c>
      <c r="E20" s="7">
        <f>SUM(E3:E19)</f>
        <v>44449.1960999999</v>
      </c>
      <c r="F20" s="7">
        <f>SUM(F3:F19)</f>
        <v>846704255</v>
      </c>
      <c r="G20" s="7">
        <f t="shared" si="1"/>
        <v>19048.8091864501</v>
      </c>
    </row>
    <row r="21" spans="2:7" ht="12.75">
      <c r="B21" s="7">
        <f>SUM(B3:B18)</f>
        <v>81836.30700000007</v>
      </c>
      <c r="C21" s="7">
        <f>SUM(C3:C18)</f>
        <v>2060745052</v>
      </c>
      <c r="D21" s="18">
        <f t="shared" si="0"/>
        <v>25181.305554269427</v>
      </c>
      <c r="E21" s="7">
        <f>SUM(E3:E18)</f>
        <v>26798.78710000001</v>
      </c>
      <c r="F21" s="7">
        <f>SUM(F3:F18)</f>
        <v>658853865</v>
      </c>
      <c r="G21" s="18">
        <f t="shared" si="1"/>
        <v>24585.212104617967</v>
      </c>
    </row>
    <row r="22" spans="2:11" s="5" customFormat="1" ht="40.5" customHeight="1">
      <c r="B22" s="22" t="s">
        <v>23</v>
      </c>
      <c r="C22" s="22"/>
      <c r="D22" s="22"/>
      <c r="E22" s="22" t="s">
        <v>24</v>
      </c>
      <c r="F22" s="22"/>
      <c r="G22" s="22"/>
      <c r="J22" s="21" t="s">
        <v>34</v>
      </c>
      <c r="K22" s="21"/>
    </row>
    <row r="23" spans="1:11" ht="12.75">
      <c r="A23" s="1" t="s">
        <v>0</v>
      </c>
      <c r="B23" s="1" t="s">
        <v>1</v>
      </c>
      <c r="C23" s="1" t="s">
        <v>2</v>
      </c>
      <c r="D23" s="4" t="s">
        <v>21</v>
      </c>
      <c r="E23" s="1" t="s">
        <v>1</v>
      </c>
      <c r="F23" s="1" t="s">
        <v>2</v>
      </c>
      <c r="G23" s="4" t="s">
        <v>21</v>
      </c>
      <c r="J23" s="10" t="s">
        <v>35</v>
      </c>
      <c r="K23" s="16" t="s">
        <v>36</v>
      </c>
    </row>
    <row r="24" spans="1:11" ht="12.75">
      <c r="A24" s="2" t="s">
        <v>3</v>
      </c>
      <c r="B24" s="3">
        <v>3480.6289999999995</v>
      </c>
      <c r="C24" s="3">
        <v>221481329</v>
      </c>
      <c r="D24" s="7">
        <f>C24/B24</f>
        <v>63632.558655346504</v>
      </c>
      <c r="E24" s="3">
        <v>253.8922</v>
      </c>
      <c r="F24" s="3">
        <v>7903084</v>
      </c>
      <c r="G24" s="7">
        <f>F24/E24</f>
        <v>31127.714833303267</v>
      </c>
      <c r="J24" s="17">
        <f>SUMPRODUCT(B24:B39,$I$3:$I$18)/SUM(B24:B39)</f>
        <v>7.351325411186471</v>
      </c>
      <c r="K24" s="17">
        <f>SUMPRODUCT(E24:E39,$I$3:$I$18)/SUM(E24:E39)</f>
        <v>8.049358191296607</v>
      </c>
    </row>
    <row r="25" spans="1:7" ht="12.75">
      <c r="A25" s="2" t="s">
        <v>4</v>
      </c>
      <c r="B25" s="3">
        <v>8356.309799999994</v>
      </c>
      <c r="C25" s="3">
        <v>476046840</v>
      </c>
      <c r="D25" s="7">
        <f aca="true" t="shared" si="2" ref="D25:D42">C25/B25</f>
        <v>56968.54848536137</v>
      </c>
      <c r="E25" s="3">
        <v>903.9482999999998</v>
      </c>
      <c r="F25" s="3">
        <v>40393081</v>
      </c>
      <c r="G25" s="7">
        <f aca="true" t="shared" si="3" ref="G25:G42">F25/E25</f>
        <v>44685.167282243914</v>
      </c>
    </row>
    <row r="26" spans="1:7" ht="12.75">
      <c r="A26" s="2" t="s">
        <v>5</v>
      </c>
      <c r="B26" s="3">
        <v>11165.527100000007</v>
      </c>
      <c r="C26" s="3">
        <v>812261534</v>
      </c>
      <c r="D26" s="7">
        <f t="shared" si="2"/>
        <v>72747.26277812711</v>
      </c>
      <c r="E26" s="3">
        <v>1629.5579000000005</v>
      </c>
      <c r="F26" s="3">
        <v>123598940</v>
      </c>
      <c r="G26" s="7">
        <f t="shared" si="3"/>
        <v>75848.14261585916</v>
      </c>
    </row>
    <row r="27" spans="1:7" ht="12.75">
      <c r="A27" s="2" t="s">
        <v>6</v>
      </c>
      <c r="B27" s="3">
        <v>6806.89</v>
      </c>
      <c r="C27" s="3">
        <v>457763720</v>
      </c>
      <c r="D27" s="7">
        <f t="shared" si="2"/>
        <v>67250.05398941366</v>
      </c>
      <c r="E27" s="3">
        <v>678.0416</v>
      </c>
      <c r="F27" s="3">
        <v>33531694</v>
      </c>
      <c r="G27" s="7">
        <f t="shared" si="3"/>
        <v>49453.74148134864</v>
      </c>
    </row>
    <row r="28" spans="1:7" ht="12.75">
      <c r="A28" s="2" t="s">
        <v>7</v>
      </c>
      <c r="B28" s="3">
        <v>6444.415200000001</v>
      </c>
      <c r="C28" s="3">
        <v>374223417</v>
      </c>
      <c r="D28" s="7">
        <f t="shared" si="2"/>
        <v>58069.41442879098</v>
      </c>
      <c r="E28" s="3">
        <v>1071.4181000000003</v>
      </c>
      <c r="F28" s="3">
        <v>39469136</v>
      </c>
      <c r="G28" s="7">
        <f t="shared" si="3"/>
        <v>36838.22029887304</v>
      </c>
    </row>
    <row r="29" spans="1:7" ht="12.75">
      <c r="A29" s="2" t="s">
        <v>8</v>
      </c>
      <c r="B29" s="3">
        <v>6393.216800000005</v>
      </c>
      <c r="C29" s="3">
        <v>402437276</v>
      </c>
      <c r="D29" s="7">
        <f t="shared" si="2"/>
        <v>62947.54089991125</v>
      </c>
      <c r="E29" s="3">
        <v>1321.9691000000003</v>
      </c>
      <c r="F29" s="3">
        <v>104066611</v>
      </c>
      <c r="G29" s="7">
        <f t="shared" si="3"/>
        <v>78720.91034502999</v>
      </c>
    </row>
    <row r="30" spans="1:7" ht="12.75">
      <c r="A30" s="2" t="s">
        <v>9</v>
      </c>
      <c r="B30" s="3">
        <v>7585.810000000012</v>
      </c>
      <c r="C30" s="3">
        <v>348799033</v>
      </c>
      <c r="D30" s="7">
        <f t="shared" si="2"/>
        <v>45980.45996406441</v>
      </c>
      <c r="E30" s="3">
        <v>1796.055800000001</v>
      </c>
      <c r="F30" s="3">
        <v>71466014</v>
      </c>
      <c r="G30" s="7">
        <f t="shared" si="3"/>
        <v>39790.5310068874</v>
      </c>
    </row>
    <row r="31" spans="1:7" ht="12.75">
      <c r="A31" s="2" t="s">
        <v>10</v>
      </c>
      <c r="B31" s="3">
        <v>9398.234200000008</v>
      </c>
      <c r="C31" s="3">
        <v>394279317</v>
      </c>
      <c r="D31" s="7">
        <f t="shared" si="2"/>
        <v>41952.48901118038</v>
      </c>
      <c r="E31" s="3">
        <v>1194.9016000000001</v>
      </c>
      <c r="F31" s="3">
        <v>38714373</v>
      </c>
      <c r="G31" s="7">
        <f t="shared" si="3"/>
        <v>32399.632739633118</v>
      </c>
    </row>
    <row r="32" spans="1:7" ht="12.75">
      <c r="A32" s="2" t="s">
        <v>11</v>
      </c>
      <c r="B32" s="3">
        <v>9834.874700000008</v>
      </c>
      <c r="C32" s="3">
        <v>431683356</v>
      </c>
      <c r="D32" s="7">
        <f t="shared" si="2"/>
        <v>43893.12209539382</v>
      </c>
      <c r="E32" s="3">
        <v>1648.148600000001</v>
      </c>
      <c r="F32" s="3">
        <v>79967938</v>
      </c>
      <c r="G32" s="7">
        <f t="shared" si="3"/>
        <v>48519.85919230824</v>
      </c>
    </row>
    <row r="33" spans="1:7" ht="12.75">
      <c r="A33" s="2" t="s">
        <v>12</v>
      </c>
      <c r="B33" s="3">
        <v>5724.106900000003</v>
      </c>
      <c r="C33" s="3">
        <v>212984457</v>
      </c>
      <c r="D33" s="7">
        <f t="shared" si="2"/>
        <v>37208.32973961403</v>
      </c>
      <c r="E33" s="3">
        <v>968.4905000000001</v>
      </c>
      <c r="F33" s="3">
        <v>32761710</v>
      </c>
      <c r="G33" s="7">
        <f t="shared" si="3"/>
        <v>33827.60078699791</v>
      </c>
    </row>
    <row r="34" spans="1:7" ht="12.75">
      <c r="A34" s="2" t="s">
        <v>13</v>
      </c>
      <c r="B34" s="3">
        <v>5422.698400000005</v>
      </c>
      <c r="C34" s="3">
        <v>159564192</v>
      </c>
      <c r="D34" s="7">
        <f t="shared" si="2"/>
        <v>29425.238180312565</v>
      </c>
      <c r="E34" s="3">
        <v>1335.0671000000002</v>
      </c>
      <c r="F34" s="3">
        <v>36250114</v>
      </c>
      <c r="G34" s="7">
        <f t="shared" si="3"/>
        <v>27152.278713182277</v>
      </c>
    </row>
    <row r="35" spans="1:7" ht="12.75">
      <c r="A35" s="2" t="s">
        <v>14</v>
      </c>
      <c r="B35" s="3">
        <v>5158.5045</v>
      </c>
      <c r="C35" s="3">
        <v>182880684</v>
      </c>
      <c r="D35" s="7">
        <f t="shared" si="2"/>
        <v>35452.26799743996</v>
      </c>
      <c r="E35" s="3">
        <v>901.2813999999998</v>
      </c>
      <c r="F35" s="3">
        <v>22461802</v>
      </c>
      <c r="G35" s="7">
        <f t="shared" si="3"/>
        <v>24922.074282238602</v>
      </c>
    </row>
    <row r="36" spans="1:7" ht="12.75">
      <c r="A36" s="2" t="s">
        <v>15</v>
      </c>
      <c r="B36" s="3">
        <v>7758.832900000017</v>
      </c>
      <c r="C36" s="3">
        <v>222754927</v>
      </c>
      <c r="D36" s="7">
        <f t="shared" si="2"/>
        <v>28709.84977650434</v>
      </c>
      <c r="E36" s="3">
        <v>1719.0204000000003</v>
      </c>
      <c r="F36" s="3">
        <v>35811840</v>
      </c>
      <c r="G36" s="7">
        <f t="shared" si="3"/>
        <v>20832.702159904555</v>
      </c>
    </row>
    <row r="37" spans="1:7" ht="12.75">
      <c r="A37" s="2" t="s">
        <v>16</v>
      </c>
      <c r="B37" s="3">
        <v>7330.834100000007</v>
      </c>
      <c r="C37" s="3">
        <v>198708457</v>
      </c>
      <c r="D37" s="7">
        <f t="shared" si="2"/>
        <v>27105.845568105244</v>
      </c>
      <c r="E37" s="3">
        <v>1244.3454</v>
      </c>
      <c r="F37" s="3">
        <v>33925020</v>
      </c>
      <c r="G37" s="7">
        <f t="shared" si="3"/>
        <v>27263.34665600082</v>
      </c>
    </row>
    <row r="38" spans="1:7" ht="12.75">
      <c r="A38" s="2" t="s">
        <v>17</v>
      </c>
      <c r="B38" s="3">
        <v>7658.611800000015</v>
      </c>
      <c r="C38" s="3">
        <v>180646099</v>
      </c>
      <c r="D38" s="7">
        <f t="shared" si="2"/>
        <v>23587.316307114514</v>
      </c>
      <c r="E38" s="3">
        <v>1620.9893000000002</v>
      </c>
      <c r="F38" s="3">
        <v>31738480</v>
      </c>
      <c r="G38" s="7">
        <f t="shared" si="3"/>
        <v>19579.69741071085</v>
      </c>
    </row>
    <row r="39" spans="1:7" ht="12.75">
      <c r="A39" s="2" t="s">
        <v>18</v>
      </c>
      <c r="B39" s="3">
        <v>5336.0813000000035</v>
      </c>
      <c r="C39" s="3">
        <v>149433119</v>
      </c>
      <c r="D39" s="7">
        <f t="shared" si="2"/>
        <v>28004.280781853886</v>
      </c>
      <c r="E39" s="3">
        <v>906.5825</v>
      </c>
      <c r="F39" s="3">
        <v>19573828</v>
      </c>
      <c r="G39" s="7">
        <f t="shared" si="3"/>
        <v>21590.785173991335</v>
      </c>
    </row>
    <row r="40" spans="1:7" ht="12.75">
      <c r="A40" s="2" t="s">
        <v>19</v>
      </c>
      <c r="B40" s="3">
        <v>32085.808999999907</v>
      </c>
      <c r="C40" s="3">
        <v>488006074</v>
      </c>
      <c r="D40" s="7">
        <f t="shared" si="2"/>
        <v>15209.405316848997</v>
      </c>
      <c r="E40" s="3">
        <v>9099.69600000001</v>
      </c>
      <c r="F40" s="3">
        <v>142284069</v>
      </c>
      <c r="G40" s="7">
        <f t="shared" si="3"/>
        <v>15636.134328003905</v>
      </c>
    </row>
    <row r="41" spans="2:7" ht="12.75">
      <c r="B41" s="7">
        <f>SUM(B24:B40)</f>
        <v>145941.38569999998</v>
      </c>
      <c r="C41" s="7">
        <f>SUM(C24:C40)</f>
        <v>5713953831</v>
      </c>
      <c r="D41" s="7">
        <f t="shared" si="2"/>
        <v>39152.38849893968</v>
      </c>
      <c r="E41" s="7">
        <f>SUM(E24:E40)</f>
        <v>28293.405800000015</v>
      </c>
      <c r="F41" s="7">
        <f>SUM(F24:F40)</f>
        <v>893917734</v>
      </c>
      <c r="G41" s="7">
        <f t="shared" si="3"/>
        <v>31594.560948897837</v>
      </c>
    </row>
    <row r="42" spans="2:7" ht="12.75">
      <c r="B42" s="7">
        <f>SUM(B24:B39)</f>
        <v>113855.57670000008</v>
      </c>
      <c r="C42" s="7">
        <f>SUM(C24:C39)</f>
        <v>5225947757</v>
      </c>
      <c r="D42" s="18">
        <f t="shared" si="2"/>
        <v>45899.79611424687</v>
      </c>
      <c r="E42" s="7">
        <f>SUM(E24:E39)</f>
        <v>19193.709800000004</v>
      </c>
      <c r="F42" s="7">
        <f>SUM(F24:F39)</f>
        <v>751633665</v>
      </c>
      <c r="G42" s="18">
        <f t="shared" si="3"/>
        <v>39160.41624220034</v>
      </c>
    </row>
    <row r="43" spans="1:5" ht="38.25">
      <c r="A43" s="15" t="s">
        <v>33</v>
      </c>
      <c r="E43" t="s">
        <v>25</v>
      </c>
    </row>
    <row r="44" spans="1:6" ht="12.75">
      <c r="A44" s="10" t="s">
        <v>0</v>
      </c>
      <c r="B44" s="10" t="s">
        <v>2</v>
      </c>
      <c r="C44" s="10" t="s">
        <v>1</v>
      </c>
      <c r="D44" s="10" t="s">
        <v>0</v>
      </c>
      <c r="E44" s="10" t="s">
        <v>2</v>
      </c>
      <c r="F44" s="10" t="s">
        <v>1</v>
      </c>
    </row>
    <row r="45" spans="1:7" ht="12.75">
      <c r="A45" s="14" t="s">
        <v>3</v>
      </c>
      <c r="B45" s="11">
        <v>174890305</v>
      </c>
      <c r="C45" s="11">
        <v>9736.703999999992</v>
      </c>
      <c r="D45" s="14" t="s">
        <v>3</v>
      </c>
      <c r="E45" s="11">
        <v>20816173</v>
      </c>
      <c r="F45" s="11">
        <v>1367.1298000000002</v>
      </c>
      <c r="G45">
        <f>E45/F45</f>
        <v>15226.186277264966</v>
      </c>
    </row>
    <row r="46" spans="1:7" ht="12.75">
      <c r="A46" s="14" t="s">
        <v>4</v>
      </c>
      <c r="B46" s="11">
        <v>485765372</v>
      </c>
      <c r="C46" s="11">
        <v>16005.185199999976</v>
      </c>
      <c r="D46" s="14" t="s">
        <v>4</v>
      </c>
      <c r="E46" s="11">
        <v>18608550</v>
      </c>
      <c r="F46" s="11">
        <v>837.0193999999999</v>
      </c>
      <c r="G46">
        <f aca="true" t="shared" si="4" ref="G46:G62">E46/F46</f>
        <v>22231.921984126056</v>
      </c>
    </row>
    <row r="47" spans="1:7" ht="12.75">
      <c r="A47" s="14" t="s">
        <v>5</v>
      </c>
      <c r="B47" s="11">
        <v>658387667</v>
      </c>
      <c r="C47" s="11">
        <v>22637.66979999999</v>
      </c>
      <c r="D47" s="14" t="s">
        <v>5</v>
      </c>
      <c r="E47" s="11">
        <v>30931168</v>
      </c>
      <c r="F47" s="11">
        <v>2189.4055</v>
      </c>
      <c r="G47">
        <f t="shared" si="4"/>
        <v>14127.656114867712</v>
      </c>
    </row>
    <row r="48" spans="1:7" ht="12.75">
      <c r="A48" s="14" t="s">
        <v>6</v>
      </c>
      <c r="B48" s="11">
        <v>511016463</v>
      </c>
      <c r="C48" s="11">
        <v>20985.665799999962</v>
      </c>
      <c r="D48" s="14" t="s">
        <v>6</v>
      </c>
      <c r="E48" s="11">
        <v>35098881</v>
      </c>
      <c r="F48" s="11">
        <v>2128.7238</v>
      </c>
      <c r="G48">
        <f t="shared" si="4"/>
        <v>16488.226889744925</v>
      </c>
    </row>
    <row r="49" spans="1:7" ht="12.75">
      <c r="A49" s="14" t="s">
        <v>7</v>
      </c>
      <c r="B49" s="11">
        <v>216199371</v>
      </c>
      <c r="C49" s="11">
        <v>10867.36359999998</v>
      </c>
      <c r="D49" s="14" t="s">
        <v>7</v>
      </c>
      <c r="E49" s="11">
        <v>46248385</v>
      </c>
      <c r="F49" s="11">
        <v>2576.9765</v>
      </c>
      <c r="G49">
        <f t="shared" si="4"/>
        <v>17946.76241711944</v>
      </c>
    </row>
    <row r="50" spans="1:7" ht="12.75">
      <c r="A50" s="14" t="s">
        <v>8</v>
      </c>
      <c r="B50" s="11">
        <v>262361726</v>
      </c>
      <c r="C50" s="11">
        <v>11496.530399999989</v>
      </c>
      <c r="D50" s="14" t="s">
        <v>8</v>
      </c>
      <c r="E50" s="11">
        <v>37372461</v>
      </c>
      <c r="F50" s="11">
        <v>1734.4638000000002</v>
      </c>
      <c r="G50">
        <f t="shared" si="4"/>
        <v>21546.982416121915</v>
      </c>
    </row>
    <row r="51" spans="1:7" ht="12.75">
      <c r="A51" s="14" t="s">
        <v>9</v>
      </c>
      <c r="B51" s="11">
        <v>307008391</v>
      </c>
      <c r="C51" s="11">
        <v>14574.02409999998</v>
      </c>
      <c r="D51" s="14" t="s">
        <v>9</v>
      </c>
      <c r="E51" s="11">
        <v>89896035</v>
      </c>
      <c r="F51" s="11">
        <v>4420.3345</v>
      </c>
      <c r="G51">
        <f t="shared" si="4"/>
        <v>20336.930383888368</v>
      </c>
    </row>
    <row r="52" spans="1:7" ht="12.75">
      <c r="A52" s="14" t="s">
        <v>10</v>
      </c>
      <c r="B52" s="11">
        <v>216741167</v>
      </c>
      <c r="C52" s="11">
        <v>11796.332099999981</v>
      </c>
      <c r="D52" s="14" t="s">
        <v>10</v>
      </c>
      <c r="E52" s="11">
        <v>24521074</v>
      </c>
      <c r="F52" s="11">
        <v>2697.0584000000003</v>
      </c>
      <c r="G52">
        <f t="shared" si="4"/>
        <v>9091.784590203904</v>
      </c>
    </row>
    <row r="53" spans="1:7" ht="12.75">
      <c r="A53" s="14" t="s">
        <v>11</v>
      </c>
      <c r="B53" s="11">
        <v>110502632</v>
      </c>
      <c r="C53" s="11">
        <v>6469.344200000004</v>
      </c>
      <c r="D53" s="14" t="s">
        <v>11</v>
      </c>
      <c r="E53" s="11">
        <v>14481463</v>
      </c>
      <c r="F53" s="11">
        <v>1112.2308</v>
      </c>
      <c r="G53">
        <f t="shared" si="4"/>
        <v>13020.195988098872</v>
      </c>
    </row>
    <row r="54" spans="1:7" ht="12.75">
      <c r="A54" s="14" t="s">
        <v>12</v>
      </c>
      <c r="B54" s="11">
        <v>105583180</v>
      </c>
      <c r="C54" s="11">
        <v>7517.098300000005</v>
      </c>
      <c r="D54" s="14" t="s">
        <v>12</v>
      </c>
      <c r="E54" s="11">
        <v>14345037</v>
      </c>
      <c r="F54" s="11">
        <v>1193.1791999999998</v>
      </c>
      <c r="G54">
        <f t="shared" si="4"/>
        <v>12022.533580873687</v>
      </c>
    </row>
    <row r="55" spans="1:7" ht="12.75">
      <c r="A55" s="14" t="s">
        <v>13</v>
      </c>
      <c r="B55" s="11">
        <v>119570330</v>
      </c>
      <c r="C55" s="11">
        <v>5983.2076000000025</v>
      </c>
      <c r="D55" s="14" t="s">
        <v>13</v>
      </c>
      <c r="E55" s="11">
        <v>28956099</v>
      </c>
      <c r="F55" s="11">
        <v>1163.9566</v>
      </c>
      <c r="G55">
        <f t="shared" si="4"/>
        <v>24877.301267074734</v>
      </c>
    </row>
    <row r="56" spans="1:7" ht="12.75">
      <c r="A56" s="14" t="s">
        <v>14</v>
      </c>
      <c r="B56" s="11">
        <v>197192631</v>
      </c>
      <c r="C56" s="11">
        <v>11398.588599999994</v>
      </c>
      <c r="D56" s="14" t="s">
        <v>14</v>
      </c>
      <c r="E56" s="11">
        <v>38968569</v>
      </c>
      <c r="F56" s="11">
        <v>2733.8786999999993</v>
      </c>
      <c r="G56">
        <f t="shared" si="4"/>
        <v>14253.949525997628</v>
      </c>
    </row>
    <row r="57" spans="1:7" ht="12.75">
      <c r="A57" s="14" t="s">
        <v>15</v>
      </c>
      <c r="B57" s="11">
        <v>147139168</v>
      </c>
      <c r="C57" s="11">
        <v>11180.893099999987</v>
      </c>
      <c r="D57" s="14" t="s">
        <v>15</v>
      </c>
      <c r="E57" s="11">
        <v>41561059</v>
      </c>
      <c r="F57" s="11">
        <v>3006.4649</v>
      </c>
      <c r="G57">
        <f t="shared" si="4"/>
        <v>13823.896297608531</v>
      </c>
    </row>
    <row r="58" spans="1:7" ht="12.75">
      <c r="A58" s="14" t="s">
        <v>16</v>
      </c>
      <c r="B58" s="11">
        <v>112137334</v>
      </c>
      <c r="C58" s="11">
        <v>7072.841999999997</v>
      </c>
      <c r="D58" s="14" t="s">
        <v>16</v>
      </c>
      <c r="E58" s="11">
        <v>19644661</v>
      </c>
      <c r="F58" s="11">
        <v>1007.9286999999999</v>
      </c>
      <c r="G58">
        <f t="shared" si="4"/>
        <v>19490.12960936622</v>
      </c>
    </row>
    <row r="59" spans="1:7" ht="12.75">
      <c r="A59" s="14" t="s">
        <v>17</v>
      </c>
      <c r="B59" s="11">
        <v>41061110</v>
      </c>
      <c r="C59" s="11">
        <v>4741.645100000001</v>
      </c>
      <c r="D59" s="14" t="s">
        <v>17</v>
      </c>
      <c r="E59" s="11">
        <v>4522127</v>
      </c>
      <c r="F59" s="11">
        <v>870.4549</v>
      </c>
      <c r="G59">
        <f t="shared" si="4"/>
        <v>5195.130729920643</v>
      </c>
    </row>
    <row r="60" spans="1:7" ht="12.75">
      <c r="A60" s="14" t="s">
        <v>18</v>
      </c>
      <c r="B60" s="11">
        <v>50153415</v>
      </c>
      <c r="C60" s="11">
        <v>5664.814200000003</v>
      </c>
      <c r="D60" s="14" t="s">
        <v>18</v>
      </c>
      <c r="E60" s="11">
        <v>3667217</v>
      </c>
      <c r="F60" s="11">
        <v>573.5093999999998</v>
      </c>
      <c r="G60">
        <f t="shared" si="4"/>
        <v>6394.345062173351</v>
      </c>
    </row>
    <row r="61" spans="1:7" ht="12.75">
      <c r="A61" s="14" t="s">
        <v>19</v>
      </c>
      <c r="B61" s="11">
        <v>265689681</v>
      </c>
      <c r="C61" s="11">
        <v>31148.46589999998</v>
      </c>
      <c r="D61" s="14" t="s">
        <v>19</v>
      </c>
      <c r="E61" s="11">
        <v>77191039</v>
      </c>
      <c r="F61" s="11">
        <v>8966.868600000002</v>
      </c>
      <c r="G61">
        <f t="shared" si="4"/>
        <v>8608.472192845558</v>
      </c>
    </row>
    <row r="62" spans="2:7" ht="12.75">
      <c r="B62">
        <f>SUM(B45:B61)</f>
        <v>3981399943</v>
      </c>
      <c r="C62">
        <f>SUM(C45:C61)</f>
        <v>209276.3739999998</v>
      </c>
      <c r="D62">
        <f>B62/C62</f>
        <v>19024.603049554</v>
      </c>
      <c r="E62">
        <f>SUM(E45:E61)</f>
        <v>546829998</v>
      </c>
      <c r="F62">
        <f>SUM(F45:F61)</f>
        <v>38579.58350000001</v>
      </c>
      <c r="G62">
        <f t="shared" si="4"/>
        <v>14174.077281057218</v>
      </c>
    </row>
  </sheetData>
  <mergeCells count="6">
    <mergeCell ref="J1:K1"/>
    <mergeCell ref="J22:K22"/>
    <mergeCell ref="B1:D1"/>
    <mergeCell ref="E1:G1"/>
    <mergeCell ref="B22:D22"/>
    <mergeCell ref="E22:G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C2" sqref="C2:C17"/>
    </sheetView>
  </sheetViews>
  <sheetFormatPr defaultColWidth="9.140625" defaultRowHeight="12.75"/>
  <sheetData>
    <row r="1" spans="1:3" ht="12.75">
      <c r="A1" s="8" t="s">
        <v>31</v>
      </c>
      <c r="B1" s="8"/>
      <c r="C1" s="8" t="s">
        <v>32</v>
      </c>
    </row>
    <row r="2" spans="1:3" ht="12.75">
      <c r="A2" s="9">
        <v>0</v>
      </c>
      <c r="B2" s="2" t="s">
        <v>3</v>
      </c>
      <c r="C2" s="9">
        <v>40563.66655432481</v>
      </c>
    </row>
    <row r="3" spans="1:3" ht="12.75">
      <c r="A3" s="9">
        <v>1</v>
      </c>
      <c r="B3" s="2" t="s">
        <v>4</v>
      </c>
      <c r="C3" s="9">
        <v>38806.74511418792</v>
      </c>
    </row>
    <row r="4" spans="1:3" ht="12.75">
      <c r="A4" s="9">
        <v>2</v>
      </c>
      <c r="B4" s="2" t="s">
        <v>5</v>
      </c>
      <c r="C4" s="9">
        <v>36629.378647029924</v>
      </c>
    </row>
    <row r="5" spans="1:3" ht="12.75">
      <c r="A5" s="9">
        <v>3</v>
      </c>
      <c r="B5" s="2" t="s">
        <v>6</v>
      </c>
      <c r="C5" s="9">
        <v>34257.744851193434</v>
      </c>
    </row>
    <row r="6" spans="1:3" ht="12.75">
      <c r="A6" s="9">
        <v>4</v>
      </c>
      <c r="B6" s="2" t="s">
        <v>7</v>
      </c>
      <c r="C6" s="9">
        <v>31877.4253412334</v>
      </c>
    </row>
    <row r="7" spans="1:3" ht="12.75">
      <c r="A7" s="9">
        <v>5</v>
      </c>
      <c r="B7" s="2" t="s">
        <v>8</v>
      </c>
      <c r="C7" s="9">
        <v>29633.40564791706</v>
      </c>
    </row>
    <row r="8" spans="1:3" ht="12.75">
      <c r="A8" s="9">
        <v>6</v>
      </c>
      <c r="B8" s="2" t="s">
        <v>9</v>
      </c>
      <c r="C8" s="9">
        <v>27630.075218223963</v>
      </c>
    </row>
    <row r="9" spans="1:3" ht="12.75">
      <c r="A9" s="9">
        <v>7</v>
      </c>
      <c r="B9" s="2" t="s">
        <v>10</v>
      </c>
      <c r="C9" s="9">
        <v>25931.22741534595</v>
      </c>
    </row>
    <row r="10" spans="1:3" ht="12.75">
      <c r="A10" s="9">
        <v>8</v>
      </c>
      <c r="B10" s="2" t="s">
        <v>11</v>
      </c>
      <c r="C10" s="9">
        <v>24560.059518687176</v>
      </c>
    </row>
    <row r="11" spans="1:3" ht="12.75">
      <c r="A11" s="9">
        <v>9</v>
      </c>
      <c r="B11" s="2" t="s">
        <v>12</v>
      </c>
      <c r="C11" s="9">
        <v>23499.172723864096</v>
      </c>
    </row>
    <row r="12" spans="1:3" ht="12.75">
      <c r="A12" s="9">
        <v>10</v>
      </c>
      <c r="B12" s="2" t="s">
        <v>13</v>
      </c>
      <c r="C12" s="9">
        <v>22690.57214270548</v>
      </c>
    </row>
    <row r="13" spans="1:3" ht="12.75">
      <c r="A13" s="9">
        <v>11</v>
      </c>
      <c r="B13" s="2" t="s">
        <v>14</v>
      </c>
      <c r="C13" s="9">
        <v>22035.666803252385</v>
      </c>
    </row>
    <row r="14" spans="1:3" ht="12.75">
      <c r="A14" s="9">
        <v>12</v>
      </c>
      <c r="B14" s="2" t="s">
        <v>15</v>
      </c>
      <c r="C14" s="9">
        <v>21395.269649758182</v>
      </c>
    </row>
    <row r="15" spans="1:3" ht="12.75">
      <c r="A15" s="9">
        <v>13</v>
      </c>
      <c r="B15" s="2" t="s">
        <v>16</v>
      </c>
      <c r="C15" s="9">
        <v>20589.597542688545</v>
      </c>
    </row>
    <row r="16" spans="1:3" ht="12.75">
      <c r="A16" s="9">
        <v>14</v>
      </c>
      <c r="B16" s="2" t="s">
        <v>17</v>
      </c>
      <c r="C16" s="9">
        <v>19398.271258721452</v>
      </c>
    </row>
    <row r="17" spans="1:3" ht="12.75">
      <c r="A17" s="9">
        <v>15</v>
      </c>
      <c r="B17" s="2" t="s">
        <v>18</v>
      </c>
      <c r="C17" s="9">
        <v>17560.31549074718</v>
      </c>
    </row>
    <row r="18" spans="1:3" ht="12.75">
      <c r="A18" s="9">
        <v>16</v>
      </c>
      <c r="B18" s="2"/>
      <c r="C18" s="9">
        <v>17426.111886524162</v>
      </c>
    </row>
    <row r="19" spans="1:3" ht="12.75">
      <c r="A19" s="9">
        <v>17</v>
      </c>
      <c r="B19" s="9"/>
      <c r="C19" s="9">
        <v>17257.289362540716</v>
      </c>
    </row>
    <row r="20" spans="1:3" ht="12.75">
      <c r="A20" s="9">
        <v>18</v>
      </c>
      <c r="B20" s="9"/>
      <c r="C20" s="9">
        <v>17055.76658589513</v>
      </c>
    </row>
    <row r="21" spans="1:3" ht="12.75">
      <c r="A21" s="9">
        <v>19</v>
      </c>
      <c r="B21" s="9"/>
      <c r="C21" s="9">
        <v>16823.462226662847</v>
      </c>
    </row>
    <row r="22" spans="1:3" ht="12.75">
      <c r="A22" s="9">
        <v>20</v>
      </c>
      <c r="B22" s="9"/>
      <c r="C22" s="9">
        <v>16562.29494933714</v>
      </c>
    </row>
    <row r="23" spans="1:3" ht="12.75">
      <c r="A23" s="9">
        <v>21</v>
      </c>
      <c r="B23" s="9"/>
      <c r="C23" s="9">
        <v>16274.183423993465</v>
      </c>
    </row>
    <row r="24" spans="1:3" ht="12.75">
      <c r="A24" s="9">
        <v>22</v>
      </c>
      <c r="B24" s="9"/>
      <c r="C24" s="9">
        <v>15961.046318102248</v>
      </c>
    </row>
    <row r="25" spans="1:3" ht="12.75">
      <c r="A25" s="9">
        <v>23</v>
      </c>
      <c r="B25" s="9"/>
      <c r="C25" s="9">
        <v>15624.802300994646</v>
      </c>
    </row>
    <row r="26" spans="1:3" ht="12.75">
      <c r="A26" s="9">
        <v>24</v>
      </c>
      <c r="B26" s="9"/>
      <c r="C26" s="9">
        <v>15267.370037908226</v>
      </c>
    </row>
    <row r="27" spans="1:3" ht="12.75">
      <c r="A27" s="9">
        <v>25</v>
      </c>
      <c r="B27" s="9"/>
      <c r="C27" s="9">
        <v>14890.668199662718</v>
      </c>
    </row>
    <row r="28" spans="1:3" ht="12.75">
      <c r="A28" s="9">
        <v>26</v>
      </c>
      <c r="B28" s="9"/>
      <c r="C28" s="9">
        <v>14496.615452612126</v>
      </c>
    </row>
    <row r="29" spans="1:3" ht="12.75">
      <c r="A29" s="9">
        <v>27</v>
      </c>
      <c r="B29" s="9"/>
      <c r="C29" s="9">
        <v>14087.130464971171</v>
      </c>
    </row>
    <row r="30" spans="1:3" ht="12.75">
      <c r="A30" s="9">
        <v>28</v>
      </c>
      <c r="B30" s="9"/>
      <c r="C30" s="9">
        <v>13664.131903093852</v>
      </c>
    </row>
    <row r="31" spans="1:3" ht="12.75">
      <c r="A31" s="9">
        <v>29</v>
      </c>
      <c r="B31" s="9"/>
      <c r="C31" s="9">
        <v>13229.53843742776</v>
      </c>
    </row>
    <row r="32" spans="1:3" ht="12.75">
      <c r="A32" s="9">
        <v>30</v>
      </c>
      <c r="B32" s="9"/>
      <c r="C32" s="9">
        <v>12785.268736559758</v>
      </c>
    </row>
    <row r="33" spans="1:3" ht="12.75">
      <c r="A33" s="9">
        <v>31</v>
      </c>
      <c r="B33" s="9"/>
      <c r="C33" s="9">
        <v>12333.241463866692</v>
      </c>
    </row>
    <row r="34" spans="1:3" ht="12.75">
      <c r="A34" s="9">
        <v>32</v>
      </c>
      <c r="B34" s="9"/>
      <c r="C34" s="9">
        <v>11875.37529128473</v>
      </c>
    </row>
    <row r="35" spans="1:3" ht="12.75">
      <c r="A35" s="9">
        <v>33</v>
      </c>
      <c r="B35" s="9"/>
      <c r="C35" s="9">
        <v>11413.588885912159</v>
      </c>
    </row>
    <row r="36" spans="1:3" ht="12.75">
      <c r="A36" s="9">
        <v>34</v>
      </c>
      <c r="B36" s="9"/>
      <c r="C36" s="9">
        <v>10949.800916707994</v>
      </c>
    </row>
    <row r="37" spans="1:3" ht="12.75">
      <c r="A37" s="9">
        <v>35</v>
      </c>
      <c r="B37" s="9"/>
      <c r="C37" s="9">
        <v>10485.930048909797</v>
      </c>
    </row>
    <row r="38" spans="1:3" ht="12.75">
      <c r="A38" s="9">
        <v>36</v>
      </c>
      <c r="B38" s="9"/>
      <c r="C38" s="9">
        <v>10023.894951476579</v>
      </c>
    </row>
    <row r="39" spans="1:3" ht="12.75">
      <c r="A39" s="9">
        <v>37</v>
      </c>
      <c r="B39" s="9"/>
      <c r="C39" s="9">
        <v>9565.61429299521</v>
      </c>
    </row>
    <row r="40" spans="1:3" ht="12.75">
      <c r="A40" s="9">
        <v>38</v>
      </c>
      <c r="B40" s="9"/>
      <c r="C40" s="9">
        <v>9128.285685882573</v>
      </c>
    </row>
    <row r="41" spans="1:3" ht="12.75">
      <c r="A41" s="9">
        <v>39</v>
      </c>
      <c r="B41" s="9"/>
      <c r="C41" s="9">
        <v>8710.951227053663</v>
      </c>
    </row>
    <row r="42" spans="1:3" ht="12.75">
      <c r="A42" s="9">
        <v>40</v>
      </c>
      <c r="B42" s="9"/>
      <c r="C42" s="9">
        <v>8312.6968076231</v>
      </c>
    </row>
    <row r="43" spans="1:3" ht="12.75">
      <c r="A43" s="9">
        <v>41</v>
      </c>
      <c r="B43" s="9"/>
      <c r="C43" s="9">
        <v>7932.650110685966</v>
      </c>
    </row>
    <row r="44" spans="1:3" ht="12.75">
      <c r="A44" s="9">
        <v>42</v>
      </c>
      <c r="B44" s="9"/>
      <c r="C44" s="9">
        <v>7569.978700637723</v>
      </c>
    </row>
    <row r="45" spans="1:3" ht="12.75">
      <c r="A45" s="9">
        <v>43</v>
      </c>
      <c r="B45" s="9"/>
      <c r="C45" s="9">
        <v>7223.888199848189</v>
      </c>
    </row>
    <row r="46" spans="1:3" ht="12.75">
      <c r="A46" s="9">
        <v>44</v>
      </c>
      <c r="B46" s="9"/>
      <c r="C46" s="9">
        <v>6893.620548695824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Kathy</cp:lastModifiedBy>
  <dcterms:created xsi:type="dcterms:W3CDTF">2010-04-14T21:18:07Z</dcterms:created>
  <dcterms:modified xsi:type="dcterms:W3CDTF">2010-10-22T21:11:48Z</dcterms:modified>
  <cp:category/>
  <cp:version/>
  <cp:contentType/>
  <cp:contentStatus/>
</cp:coreProperties>
</file>