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12276" firstSheet="3" activeTab="6"/>
  </bookViews>
  <sheets>
    <sheet name="README" sheetId="1" r:id="rId1"/>
    <sheet name="Pie 2010 All NOx" sheetId="2" r:id="rId2"/>
    <sheet name="Pie 2020 All NOx" sheetId="3" r:id="rId3"/>
    <sheet name="Pie 2010 DPM" sheetId="4" r:id="rId4"/>
    <sheet name="Pie 2020 DPM" sheetId="5" r:id="rId5"/>
    <sheet name="Pie 2010 Diesel NOx" sheetId="6" r:id="rId6"/>
    <sheet name="Pie 2020 diesel NOx" sheetId="7" r:id="rId7"/>
    <sheet name="1) TOTAL NOX" sheetId="8" r:id="rId8"/>
    <sheet name="2) TOTAL PM25" sheetId="9" r:id="rId9"/>
    <sheet name="3) DIESEL NOX" sheetId="10" r:id="rId10"/>
    <sheet name="4) DIESEL PM25" sheetId="11" r:id="rId11"/>
  </sheets>
  <definedNames/>
  <calcPr fullCalcOnLoad="1"/>
</workbook>
</file>

<file path=xl/sharedStrings.xml><?xml version="1.0" encoding="utf-8"?>
<sst xmlns="http://schemas.openxmlformats.org/spreadsheetml/2006/main" count="422" uniqueCount="91">
  <si>
    <t>POLN</t>
  </si>
  <si>
    <t>EICSUM_CODE</t>
  </si>
  <si>
    <t>EICSUMN</t>
  </si>
  <si>
    <t>2010</t>
  </si>
  <si>
    <t>2020</t>
  </si>
  <si>
    <t>ELECTRIC UTILITIES</t>
  </si>
  <si>
    <t>COGENERATION</t>
  </si>
  <si>
    <t>OIL AND GAS PRODUCTION (COMBUSTION)</t>
  </si>
  <si>
    <t>PETROLEUM REFINING (COMBUSTION)</t>
  </si>
  <si>
    <t>MANUFACTURING AND INDUSTRIAL</t>
  </si>
  <si>
    <t>FOOD AND AGRICULTURAL PROCESSING</t>
  </si>
  <si>
    <t>SERVICE AND COMMERCIAL</t>
  </si>
  <si>
    <t>OTHER (FUEL COMBUSTION)</t>
  </si>
  <si>
    <t>SEWAGE TREATMENT</t>
  </si>
  <si>
    <t>LANDFILLS</t>
  </si>
  <si>
    <t>INCINERATORS</t>
  </si>
  <si>
    <t>SOIL REMEDIATION</t>
  </si>
  <si>
    <t>OTHER (WASTE DISPOSAL)</t>
  </si>
  <si>
    <t>LAUNDERING</t>
  </si>
  <si>
    <t>DEGREASING</t>
  </si>
  <si>
    <t>COATINGS AND RELATED PROCESS SOLVENTS</t>
  </si>
  <si>
    <t>PRINTING</t>
  </si>
  <si>
    <t>ADHESIVES AND SEALANTS</t>
  </si>
  <si>
    <t>OTHER (CLEANING AND SURFACE COATINGS)</t>
  </si>
  <si>
    <t>OIL AND GAS PRODUCTION</t>
  </si>
  <si>
    <t>PETROLEUM REFINING</t>
  </si>
  <si>
    <t>PETROLEUM MARKETING</t>
  </si>
  <si>
    <t>OTHER (PETROLEUM PRODUCTION AND MARKETING)</t>
  </si>
  <si>
    <t>CHEMICAL</t>
  </si>
  <si>
    <t>FOOD AND AGRICULTURE</t>
  </si>
  <si>
    <t>MINERAL PROCESSES</t>
  </si>
  <si>
    <t>METAL PROCESSES</t>
  </si>
  <si>
    <t>WOOD AND PAPER</t>
  </si>
  <si>
    <t>GLASS AND RELATED PRODUCTS</t>
  </si>
  <si>
    <t>ELECTRONICS</t>
  </si>
  <si>
    <t>OTHER (INDUSTRIAL PROCESSES)</t>
  </si>
  <si>
    <t>RESIDENTIAL FUEL COMBUSTION</t>
  </si>
  <si>
    <t>FIRES</t>
  </si>
  <si>
    <t>WASTE BURNING AND DISPOSAL</t>
  </si>
  <si>
    <t>COOKING</t>
  </si>
  <si>
    <t>OTHER (MISCELLANEOUS PROCESSES)</t>
  </si>
  <si>
    <t>LIGHT DUTY PASSENGER (LDA)</t>
  </si>
  <si>
    <t>LIGHT DUTY TRUCKS - 1 (LDT1)</t>
  </si>
  <si>
    <t>LIGHT DUTY TRUCKS - 2 (LDT2)</t>
  </si>
  <si>
    <t>MEDIUM DUTY TRUCKS (MDV)</t>
  </si>
  <si>
    <t>LIGHT HEAVY DUTY GAS TRUCKS - 1 (LHDV1)</t>
  </si>
  <si>
    <t>LIGHT HEAVY DUTY GAS TRUCKS - 2 (LHDV2)</t>
  </si>
  <si>
    <t>MEDIUM HEAVY DUTY GAS TRUCKS (MHDV)</t>
  </si>
  <si>
    <t>HEAVY HEAVY DUTY GAS TRUCKS (HHDV)</t>
  </si>
  <si>
    <t>LIGHT HEAVY DUTY DIESEL TRUCKS - 1 (LHDV1)</t>
  </si>
  <si>
    <t>LIGHT HEAVY DUTY DIESEL TRUCKS - 2 (LHDV2)</t>
  </si>
  <si>
    <t>MEDIUM HEAVY DUTY DIESEL TRUCKS (MHDV)</t>
  </si>
  <si>
    <t>HEAVY HEAVY DUTY DIESEL TRUCKS (HHDV)</t>
  </si>
  <si>
    <t>MOTORCYCLES (MCY)</t>
  </si>
  <si>
    <t>HEAVY DUTY DIESEL URBAN BUSES (UB)</t>
  </si>
  <si>
    <t>HEAVY DUTY GAS URBAN BUSES (UB)</t>
  </si>
  <si>
    <t>SCHOOL BUSES (SB)</t>
  </si>
  <si>
    <t>OTHER BUSES (OB)</t>
  </si>
  <si>
    <t>MOTOR HOMES (MH)</t>
  </si>
  <si>
    <t>TRK-N-BUS EXHAUST</t>
  </si>
  <si>
    <t>AIRCRAFT</t>
  </si>
  <si>
    <t>TRAINS</t>
  </si>
  <si>
    <t>SHIPS AND COMMERCIAL BOATS</t>
  </si>
  <si>
    <t>OCEAN GOING VESSELS</t>
  </si>
  <si>
    <t>COMMERCIAL HARBOR CRAFT</t>
  </si>
  <si>
    <t>RECREATIONAL BOATS</t>
  </si>
  <si>
    <t>OFF-ROAD RECREATIONAL VEHICLES</t>
  </si>
  <si>
    <t>OFF-ROAD EQUIPMENT</t>
  </si>
  <si>
    <t>CONSTRUCTION EQUIPMENT GROUP</t>
  </si>
  <si>
    <t>FARM EQUIPMENT</t>
  </si>
  <si>
    <t>NOX</t>
  </si>
  <si>
    <t>PM2.5</t>
  </si>
  <si>
    <t>ASPHALT PAVING / ROOFING</t>
  </si>
  <si>
    <t>FARMING OPERATIONS</t>
  </si>
  <si>
    <t>CONSTRUCTION AND DEMOLITION</t>
  </si>
  <si>
    <t>PAVED ROAD DUST</t>
  </si>
  <si>
    <t>UNPAVED ROAD DUST</t>
  </si>
  <si>
    <t>FUGITIVE WINDBLOWN DUST</t>
  </si>
  <si>
    <t>TOTAL</t>
  </si>
  <si>
    <t>1) The emissions contained herein were generated from the final version of the rf#1110 CEQA inventory.</t>
  </si>
  <si>
    <t>2) The TrucknBus and Off-Road Construction emissions include the respective adopted rules and the Construction inventory is consistent with what was prepared for the August/September workshops.</t>
  </si>
  <si>
    <t>Other Off-Road</t>
  </si>
  <si>
    <t>Truck and Bus</t>
  </si>
  <si>
    <t>Other On-Road</t>
  </si>
  <si>
    <t>In-Use Off-Road</t>
  </si>
  <si>
    <t>Locomotives</t>
  </si>
  <si>
    <t>Mobile</t>
  </si>
  <si>
    <t>Total</t>
  </si>
  <si>
    <t>Ocean-Going Vessels</t>
  </si>
  <si>
    <t>Commercial Harborcraft</t>
  </si>
  <si>
    <t>Aircraft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</si>
</sst>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3" borderId="2" xfId="21" applyFont="1" applyFill="1" applyBorder="1" applyAlignment="1">
      <alignment wrapText="1"/>
      <protection/>
    </xf>
    <xf numFmtId="0" fontId="1" fillId="3" borderId="2" xfId="21" applyFont="1" applyFill="1" applyBorder="1" applyAlignment="1">
      <alignment horizontal="right" wrapText="1"/>
      <protection/>
    </xf>
    <xf numFmtId="0" fontId="0" fillId="4" borderId="0" xfId="0" applyFill="1" applyAlignment="1">
      <alignment/>
    </xf>
    <xf numFmtId="0" fontId="1" fillId="3" borderId="2" xfId="19" applyFont="1" applyFill="1" applyBorder="1" applyAlignment="1">
      <alignment wrapText="1"/>
      <protection/>
    </xf>
    <xf numFmtId="0" fontId="1" fillId="3" borderId="2" xfId="19" applyFont="1" applyFill="1" applyBorder="1" applyAlignment="1">
      <alignment horizontal="right" wrapText="1"/>
      <protection/>
    </xf>
    <xf numFmtId="0" fontId="1" fillId="3" borderId="2" xfId="20" applyFont="1" applyFill="1" applyBorder="1" applyAlignment="1">
      <alignment wrapText="1"/>
      <protection/>
    </xf>
    <xf numFmtId="0" fontId="1" fillId="3" borderId="2" xfId="20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1" fillId="0" borderId="2" xfId="21" applyFont="1" applyFill="1" applyBorder="1" applyAlignment="1">
      <alignment horizontal="center" wrapText="1"/>
      <protection/>
    </xf>
    <xf numFmtId="0" fontId="1" fillId="3" borderId="2" xfId="21" applyFont="1" applyFill="1" applyBorder="1" applyAlignment="1">
      <alignment horizontal="center" wrapText="1"/>
      <protection/>
    </xf>
    <xf numFmtId="0" fontId="3" fillId="0" borderId="0" xfId="2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19" applyFont="1" applyFill="1" applyBorder="1" applyAlignment="1">
      <alignment horizontal="center" wrapText="1"/>
      <protection/>
    </xf>
    <xf numFmtId="0" fontId="1" fillId="3" borderId="2" xfId="19" applyFont="1" applyFill="1" applyBorder="1" applyAlignment="1">
      <alignment horizontal="center" wrapText="1"/>
      <protection/>
    </xf>
    <xf numFmtId="0" fontId="3" fillId="0" borderId="0" xfId="19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3" borderId="2" xfId="20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center" wrapText="1"/>
      <protection/>
    </xf>
    <xf numFmtId="9" fontId="0" fillId="0" borderId="0" xfId="0" applyNumberFormat="1" applyAlignment="1">
      <alignment/>
    </xf>
    <xf numFmtId="0" fontId="1" fillId="0" borderId="3" xfId="21" applyFont="1" applyFill="1" applyBorder="1" applyAlignment="1">
      <alignment horizontal="center" wrapText="1"/>
      <protection/>
    </xf>
    <xf numFmtId="0" fontId="1" fillId="0" borderId="3" xfId="21" applyFont="1" applyFill="1" applyBorder="1" applyAlignment="1">
      <alignment wrapText="1"/>
      <protection/>
    </xf>
    <xf numFmtId="0" fontId="1" fillId="0" borderId="3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center" wrapText="1"/>
      <protection/>
    </xf>
    <xf numFmtId="0" fontId="1" fillId="0" borderId="5" xfId="21" applyFont="1" applyFill="1" applyBorder="1" applyAlignment="1">
      <alignment horizontal="center" wrapText="1"/>
      <protection/>
    </xf>
    <xf numFmtId="0" fontId="1" fillId="0" borderId="5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7" xfId="21" applyFont="1" applyFill="1" applyBorder="1" applyAlignment="1">
      <alignment horizontal="center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3" borderId="7" xfId="21" applyFont="1" applyFill="1" applyBorder="1" applyAlignment="1">
      <alignment horizontal="center" wrapText="1"/>
      <protection/>
    </xf>
    <xf numFmtId="0" fontId="1" fillId="3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center" wrapText="1"/>
      <protection/>
    </xf>
    <xf numFmtId="0" fontId="1" fillId="0" borderId="10" xfId="21" applyFont="1" applyFill="1" applyBorder="1" applyAlignment="1">
      <alignment horizontal="center" wrapText="1"/>
      <protection/>
    </xf>
    <xf numFmtId="0" fontId="1" fillId="0" borderId="10" xfId="21" applyFont="1" applyFill="1" applyBorder="1" applyAlignment="1">
      <alignment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wrapText="1"/>
      <protection/>
    </xf>
    <xf numFmtId="0" fontId="1" fillId="0" borderId="3" xfId="20" applyFont="1" applyFill="1" applyBorder="1" applyAlignment="1">
      <alignment horizontal="right" wrapText="1"/>
      <protection/>
    </xf>
    <xf numFmtId="0" fontId="1" fillId="0" borderId="4" xfId="20" applyFont="1" applyFill="1" applyBorder="1" applyAlignment="1">
      <alignment horizontal="center" wrapText="1"/>
      <protection/>
    </xf>
    <xf numFmtId="0" fontId="1" fillId="0" borderId="5" xfId="20" applyFont="1" applyFill="1" applyBorder="1" applyAlignment="1">
      <alignment horizontal="center" wrapText="1"/>
      <protection/>
    </xf>
    <xf numFmtId="0" fontId="1" fillId="0" borderId="5" xfId="20" applyFont="1" applyFill="1" applyBorder="1" applyAlignment="1">
      <alignment wrapText="1"/>
      <protection/>
    </xf>
    <xf numFmtId="0" fontId="1" fillId="0" borderId="5" xfId="20" applyFont="1" applyFill="1" applyBorder="1" applyAlignment="1">
      <alignment horizontal="right" wrapText="1"/>
      <protection/>
    </xf>
    <xf numFmtId="0" fontId="1" fillId="0" borderId="6" xfId="20" applyFont="1" applyFill="1" applyBorder="1" applyAlignment="1">
      <alignment horizontal="right" wrapText="1"/>
      <protection/>
    </xf>
    <xf numFmtId="0" fontId="1" fillId="0" borderId="7" xfId="20" applyFont="1" applyFill="1" applyBorder="1" applyAlignment="1">
      <alignment horizontal="center" wrapText="1"/>
      <protection/>
    </xf>
    <xf numFmtId="0" fontId="1" fillId="0" borderId="8" xfId="20" applyFont="1" applyFill="1" applyBorder="1" applyAlignment="1">
      <alignment horizontal="right" wrapText="1"/>
      <protection/>
    </xf>
    <xf numFmtId="0" fontId="1" fillId="3" borderId="7" xfId="20" applyFont="1" applyFill="1" applyBorder="1" applyAlignment="1">
      <alignment horizontal="center" wrapText="1"/>
      <protection/>
    </xf>
    <xf numFmtId="0" fontId="1" fillId="3" borderId="8" xfId="20" applyFont="1" applyFill="1" applyBorder="1" applyAlignment="1">
      <alignment horizontal="right" wrapText="1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wrapText="1"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1" xfId="20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3) DIESEL NOX" xfId="19"/>
    <cellStyle name="Normal_4) DIESEL PM25" xfId="20"/>
    <cellStyle name="Normal_DP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onfetti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'1) TOTAL NOX'!$C$70:$C$77</c:f>
              <c:strCache>
                <c:ptCount val="8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Aircraft</c:v>
                </c:pt>
                <c:pt idx="7">
                  <c:v>Other Off-Road</c:v>
                </c:pt>
              </c:strCache>
            </c:strRef>
          </c:cat>
          <c:val>
            <c:numRef>
              <c:f>'1) TOTAL NOX'!$D$70:$D$77</c:f>
              <c:numCache>
                <c:ptCount val="8"/>
                <c:pt idx="0">
                  <c:v>553.4821865464301</c:v>
                </c:pt>
                <c:pt idx="1">
                  <c:v>74.46294309999999</c:v>
                </c:pt>
                <c:pt idx="2">
                  <c:v>140.30132949999998</c:v>
                </c:pt>
                <c:pt idx="3">
                  <c:v>91.60712168599997</c:v>
                </c:pt>
                <c:pt idx="4">
                  <c:v>44.7086704</c:v>
                </c:pt>
                <c:pt idx="5">
                  <c:v>504.5286916961998</c:v>
                </c:pt>
                <c:pt idx="6">
                  <c:v>43.94097042</c:v>
                </c:pt>
                <c:pt idx="7">
                  <c:v>278.6980025000065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onfetti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'1) TOTAL NOX'!$C$70:$C$77</c:f>
              <c:strCache>
                <c:ptCount val="8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Aircraft</c:v>
                </c:pt>
                <c:pt idx="7">
                  <c:v>Other Off-Road</c:v>
                </c:pt>
              </c:strCache>
            </c:strRef>
          </c:cat>
          <c:val>
            <c:numRef>
              <c:f>'1) TOTAL NOX'!$E$70:$E$77</c:f>
              <c:numCache>
                <c:ptCount val="8"/>
                <c:pt idx="0">
                  <c:v>275.5</c:v>
                </c:pt>
                <c:pt idx="1">
                  <c:v>64</c:v>
                </c:pt>
                <c:pt idx="2">
                  <c:v>210.4617</c:v>
                </c:pt>
                <c:pt idx="3">
                  <c:v>119.17040831699997</c:v>
                </c:pt>
                <c:pt idx="4">
                  <c:v>24.6595</c:v>
                </c:pt>
                <c:pt idx="5">
                  <c:v>292.6361292645725</c:v>
                </c:pt>
                <c:pt idx="6">
                  <c:v>69.25376218</c:v>
                </c:pt>
                <c:pt idx="7">
                  <c:v>184.5408774400029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'4) DIESEL PM25'!$C$33:$C$39</c:f>
              <c:strCache>
                <c:ptCount val="7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Other Off-Road</c:v>
                </c:pt>
              </c:strCache>
            </c:strRef>
          </c:cat>
          <c:val>
            <c:numRef>
              <c:f>'4) DIESEL PM25'!$D$33:$D$39</c:f>
              <c:numCache>
                <c:ptCount val="7"/>
                <c:pt idx="0">
                  <c:v>20.005094041032002</c:v>
                </c:pt>
                <c:pt idx="1">
                  <c:v>3.428793005</c:v>
                </c:pt>
                <c:pt idx="2">
                  <c:v>9.726178659999999</c:v>
                </c:pt>
                <c:pt idx="3">
                  <c:v>3.0423578460000007</c:v>
                </c:pt>
                <c:pt idx="4">
                  <c:v>1.7690548000000004</c:v>
                </c:pt>
                <c:pt idx="5">
                  <c:v>1.0843197984000001</c:v>
                </c:pt>
                <c:pt idx="6">
                  <c:v>10.653163057249877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'4) DIESEL PM25'!$C$33:$C$39</c:f>
              <c:strCache>
                <c:ptCount val="7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Other Off-Road</c:v>
                </c:pt>
              </c:strCache>
            </c:strRef>
          </c:cat>
          <c:val>
            <c:numRef>
              <c:f>'4) DIESEL PM25'!$E$33:$E$39</c:f>
              <c:numCache>
                <c:ptCount val="7"/>
                <c:pt idx="0">
                  <c:v>9.36</c:v>
                </c:pt>
                <c:pt idx="1">
                  <c:v>2.8</c:v>
                </c:pt>
                <c:pt idx="2">
                  <c:v>3.23031</c:v>
                </c:pt>
                <c:pt idx="3">
                  <c:v>3.4698181239999992</c:v>
                </c:pt>
                <c:pt idx="4">
                  <c:v>0.7001000000000002</c:v>
                </c:pt>
                <c:pt idx="5">
                  <c:v>0.76130864442</c:v>
                </c:pt>
                <c:pt idx="6">
                  <c:v>3.6407269499999706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onfetti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'3) DIESEL NOX'!$C$32:$C$38</c:f>
              <c:strCache>
                <c:ptCount val="7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Other Off-Road</c:v>
                </c:pt>
              </c:strCache>
            </c:strRef>
          </c:cat>
          <c:val>
            <c:numRef>
              <c:f>'3) DIESEL NOX'!$D$32:$D$38</c:f>
              <c:numCache>
                <c:ptCount val="7"/>
                <c:pt idx="0">
                  <c:v>553.4821865464301</c:v>
                </c:pt>
                <c:pt idx="1">
                  <c:v>74.46294309999999</c:v>
                </c:pt>
                <c:pt idx="2">
                  <c:v>137.55715180500002</c:v>
                </c:pt>
                <c:pt idx="3">
                  <c:v>91.60712168599999</c:v>
                </c:pt>
                <c:pt idx="4">
                  <c:v>44.70867039999999</c:v>
                </c:pt>
                <c:pt idx="5">
                  <c:v>72.6223699107</c:v>
                </c:pt>
                <c:pt idx="6">
                  <c:v>196.62055670000416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wdUpDiag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3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agBrick">
                <a:fgClr>
                  <a:srgbClr val="000000"/>
                </a:fgClr>
                <a:bgClr>
                  <a:srgbClr val="808080"/>
                </a:bgClr>
              </a:pattFill>
            </c:spPr>
          </c:dPt>
          <c:dPt>
            <c:idx val="5"/>
            <c:spPr>
              <a:pattFill prst="sm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onfetti">
                <a:fgClr>
                  <a:srgbClr val="333333"/>
                </a:fgClr>
                <a:bgClr>
                  <a:srgbClr val="808080"/>
                </a:bgClr>
              </a:pattFill>
            </c:spPr>
          </c:dPt>
          <c:dPt>
            <c:idx val="7"/>
            <c:spPr>
              <a:pattFill prst="wdDn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'3) DIESEL NOX'!$C$32:$C$38</c:f>
              <c:strCache>
                <c:ptCount val="7"/>
                <c:pt idx="0">
                  <c:v>Truck and Bus</c:v>
                </c:pt>
                <c:pt idx="1">
                  <c:v>In-Use Off-Road</c:v>
                </c:pt>
                <c:pt idx="2">
                  <c:v>Ocean-Going Vessels</c:v>
                </c:pt>
                <c:pt idx="3">
                  <c:v>Locomotives</c:v>
                </c:pt>
                <c:pt idx="4">
                  <c:v>Commercial Harborcraft</c:v>
                </c:pt>
                <c:pt idx="5">
                  <c:v>Other On-Road</c:v>
                </c:pt>
                <c:pt idx="6">
                  <c:v>Other Off-Road</c:v>
                </c:pt>
              </c:strCache>
            </c:strRef>
          </c:cat>
          <c:val>
            <c:numRef>
              <c:f>'3) DIESEL NOX'!$E$32:$E$38</c:f>
              <c:numCache>
                <c:ptCount val="7"/>
                <c:pt idx="0">
                  <c:v>275.5</c:v>
                </c:pt>
                <c:pt idx="1">
                  <c:v>64</c:v>
                </c:pt>
                <c:pt idx="2">
                  <c:v>206.61795299999997</c:v>
                </c:pt>
                <c:pt idx="3">
                  <c:v>119.17040831699997</c:v>
                </c:pt>
                <c:pt idx="4">
                  <c:v>24.6595</c:v>
                </c:pt>
                <c:pt idx="5">
                  <c:v>51.20923129808987</c:v>
                </c:pt>
                <c:pt idx="6">
                  <c:v>109.6647915199976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79</v>
      </c>
    </row>
    <row r="3" ht="12.75">
      <c r="A3" t="s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62">
      <selection activeCell="E71" activeCellId="1" sqref="E70 E71"/>
    </sheetView>
  </sheetViews>
  <sheetFormatPr defaultColWidth="9.140625" defaultRowHeight="12.75"/>
  <cols>
    <col min="1" max="1" width="9.140625" style="22" customWidth="1"/>
    <col min="2" max="2" width="19.28125" style="22" customWidth="1"/>
    <col min="3" max="3" width="49.57421875" style="0" customWidth="1"/>
    <col min="5" max="5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8" t="s">
        <v>70</v>
      </c>
      <c r="B2" s="18">
        <v>10</v>
      </c>
      <c r="C2" s="2" t="s">
        <v>5</v>
      </c>
      <c r="D2" s="3">
        <v>26.07408000000002</v>
      </c>
      <c r="E2" s="3">
        <v>32.93126200000001</v>
      </c>
    </row>
    <row r="3" spans="1:5" ht="13.5" customHeight="1">
      <c r="A3" s="18" t="s">
        <v>70</v>
      </c>
      <c r="B3" s="18">
        <v>20</v>
      </c>
      <c r="C3" s="2" t="s">
        <v>6</v>
      </c>
      <c r="D3" s="3">
        <v>17.77576000000001</v>
      </c>
      <c r="E3" s="3">
        <v>25.58319399999999</v>
      </c>
    </row>
    <row r="4" spans="1:5" ht="15.75" customHeight="1">
      <c r="A4" s="18" t="s">
        <v>70</v>
      </c>
      <c r="B4" s="18">
        <v>30</v>
      </c>
      <c r="C4" s="2" t="s">
        <v>7</v>
      </c>
      <c r="D4" s="3">
        <v>16.619359999999993</v>
      </c>
      <c r="E4" s="3">
        <v>18.196633000000006</v>
      </c>
    </row>
    <row r="5" spans="1:5" ht="17.25" customHeight="1">
      <c r="A5" s="18" t="s">
        <v>70</v>
      </c>
      <c r="B5" s="18">
        <v>40</v>
      </c>
      <c r="C5" s="2" t="s">
        <v>8</v>
      </c>
      <c r="D5" s="3">
        <v>18.618719999999996</v>
      </c>
      <c r="E5" s="3">
        <v>22.693033999999997</v>
      </c>
    </row>
    <row r="6" spans="1:7" ht="14.25" customHeight="1">
      <c r="A6" s="18" t="s">
        <v>70</v>
      </c>
      <c r="B6" s="18">
        <v>50</v>
      </c>
      <c r="C6" s="2" t="s">
        <v>9</v>
      </c>
      <c r="D6" s="3">
        <v>54.834079999999915</v>
      </c>
      <c r="E6" s="3">
        <v>68.58524399999993</v>
      </c>
      <c r="F6" s="29"/>
      <c r="G6" s="29"/>
    </row>
    <row r="7" spans="1:5" ht="15.75" customHeight="1">
      <c r="A7" s="18" t="s">
        <v>70</v>
      </c>
      <c r="B7" s="18">
        <v>52</v>
      </c>
      <c r="C7" s="2" t="s">
        <v>10</v>
      </c>
      <c r="D7" s="3">
        <v>24.813200000000005</v>
      </c>
      <c r="E7" s="3">
        <v>11.529609000000002</v>
      </c>
    </row>
    <row r="8" spans="1:5" ht="17.25" customHeight="1">
      <c r="A8" s="18" t="s">
        <v>70</v>
      </c>
      <c r="B8" s="18">
        <v>60</v>
      </c>
      <c r="C8" s="2" t="s">
        <v>11</v>
      </c>
      <c r="D8" s="3">
        <v>42.73583999999997</v>
      </c>
      <c r="E8" s="3">
        <v>48.824866999999955</v>
      </c>
    </row>
    <row r="9" spans="1:5" ht="16.5" customHeight="1">
      <c r="A9" s="18" t="s">
        <v>70</v>
      </c>
      <c r="B9" s="18">
        <v>99</v>
      </c>
      <c r="C9" s="2" t="s">
        <v>12</v>
      </c>
      <c r="D9" s="3">
        <v>13.877759999999995</v>
      </c>
      <c r="E9" s="3">
        <v>13.069511000000002</v>
      </c>
    </row>
    <row r="10" spans="1:5" ht="15" customHeight="1">
      <c r="A10" s="18" t="s">
        <v>70</v>
      </c>
      <c r="B10" s="18">
        <v>110</v>
      </c>
      <c r="C10" s="2" t="s">
        <v>13</v>
      </c>
      <c r="D10" s="3">
        <v>0.21776</v>
      </c>
      <c r="E10" s="3">
        <v>0.27773200000000003</v>
      </c>
    </row>
    <row r="11" spans="1:5" ht="12.75">
      <c r="A11" s="18" t="s">
        <v>70</v>
      </c>
      <c r="B11" s="18">
        <v>120</v>
      </c>
      <c r="C11" s="2" t="s">
        <v>14</v>
      </c>
      <c r="D11" s="3">
        <v>0.9572</v>
      </c>
      <c r="E11" s="3">
        <v>1.2514319999999999</v>
      </c>
    </row>
    <row r="12" spans="1:5" ht="12.75">
      <c r="A12" s="18" t="s">
        <v>70</v>
      </c>
      <c r="B12" s="18">
        <v>130</v>
      </c>
      <c r="C12" s="2" t="s">
        <v>15</v>
      </c>
      <c r="D12" s="3">
        <v>1.6712800000000008</v>
      </c>
      <c r="E12" s="3">
        <v>1.9287450000000006</v>
      </c>
    </row>
    <row r="13" spans="1:5" ht="19.5" customHeight="1">
      <c r="A13" s="18" t="s">
        <v>70</v>
      </c>
      <c r="B13" s="18">
        <v>140</v>
      </c>
      <c r="C13" s="2" t="s">
        <v>16</v>
      </c>
      <c r="D13" s="3">
        <v>0.06768</v>
      </c>
      <c r="E13" s="3">
        <v>0.092183</v>
      </c>
    </row>
    <row r="14" spans="1:5" ht="16.5" customHeight="1">
      <c r="A14" s="18" t="s">
        <v>70</v>
      </c>
      <c r="B14" s="18">
        <v>199</v>
      </c>
      <c r="C14" s="2" t="s">
        <v>17</v>
      </c>
      <c r="D14" s="3">
        <v>0.00424</v>
      </c>
      <c r="E14" s="3">
        <v>0.005187</v>
      </c>
    </row>
    <row r="15" spans="1:5" ht="12.75">
      <c r="A15" s="18" t="s">
        <v>70</v>
      </c>
      <c r="B15" s="18">
        <v>210</v>
      </c>
      <c r="C15" s="2" t="s">
        <v>18</v>
      </c>
      <c r="D15" s="3">
        <v>0</v>
      </c>
      <c r="E15" s="3">
        <v>0</v>
      </c>
    </row>
    <row r="16" spans="1:5" ht="12.75">
      <c r="A16" s="18" t="s">
        <v>70</v>
      </c>
      <c r="B16" s="18">
        <v>220</v>
      </c>
      <c r="C16" s="2" t="s">
        <v>19</v>
      </c>
      <c r="D16" s="3">
        <v>0</v>
      </c>
      <c r="E16" s="3">
        <v>0</v>
      </c>
    </row>
    <row r="17" spans="1:5" ht="16.5" customHeight="1">
      <c r="A17" s="18" t="s">
        <v>70</v>
      </c>
      <c r="B17" s="18">
        <v>230</v>
      </c>
      <c r="C17" s="2" t="s">
        <v>20</v>
      </c>
      <c r="D17" s="3">
        <v>0.07632</v>
      </c>
      <c r="E17" s="3">
        <v>0.09536799999999997</v>
      </c>
    </row>
    <row r="18" spans="1:5" ht="12.75">
      <c r="A18" s="18" t="s">
        <v>70</v>
      </c>
      <c r="B18" s="18">
        <v>240</v>
      </c>
      <c r="C18" s="2" t="s">
        <v>21</v>
      </c>
      <c r="D18" s="3">
        <v>0.02144</v>
      </c>
      <c r="E18" s="3">
        <v>0.028483</v>
      </c>
    </row>
    <row r="19" spans="1:5" ht="17.25" customHeight="1">
      <c r="A19" s="18" t="s">
        <v>70</v>
      </c>
      <c r="B19" s="18">
        <v>250</v>
      </c>
      <c r="C19" s="2" t="s">
        <v>22</v>
      </c>
      <c r="D19" s="3">
        <v>0</v>
      </c>
      <c r="E19" s="3">
        <v>0</v>
      </c>
    </row>
    <row r="20" spans="1:5" ht="16.5" customHeight="1">
      <c r="A20" s="18" t="s">
        <v>70</v>
      </c>
      <c r="B20" s="18">
        <v>299</v>
      </c>
      <c r="C20" s="2" t="s">
        <v>23</v>
      </c>
      <c r="D20" s="3">
        <v>0.09408</v>
      </c>
      <c r="E20" s="3">
        <v>0.117663</v>
      </c>
    </row>
    <row r="21" spans="1:5" ht="14.25" customHeight="1">
      <c r="A21" s="18" t="s">
        <v>70</v>
      </c>
      <c r="B21" s="18">
        <v>310</v>
      </c>
      <c r="C21" s="2" t="s">
        <v>24</v>
      </c>
      <c r="D21" s="3">
        <v>2.4127199999999998</v>
      </c>
      <c r="E21" s="3">
        <v>2.7194439999999993</v>
      </c>
    </row>
    <row r="22" spans="1:5" ht="16.5" customHeight="1">
      <c r="A22" s="18" t="s">
        <v>70</v>
      </c>
      <c r="B22" s="18">
        <v>320</v>
      </c>
      <c r="C22" s="2" t="s">
        <v>25</v>
      </c>
      <c r="D22" s="3">
        <v>4.22608</v>
      </c>
      <c r="E22" s="3">
        <v>4.961684</v>
      </c>
    </row>
    <row r="23" spans="1:5" ht="14.25" customHeight="1">
      <c r="A23" s="18" t="s">
        <v>70</v>
      </c>
      <c r="B23" s="18">
        <v>330</v>
      </c>
      <c r="C23" s="2" t="s">
        <v>26</v>
      </c>
      <c r="D23" s="3">
        <v>0.14856</v>
      </c>
      <c r="E23" s="3">
        <v>0.19474000000000002</v>
      </c>
    </row>
    <row r="24" spans="1:5" ht="22.5" customHeight="1">
      <c r="A24" s="18" t="s">
        <v>70</v>
      </c>
      <c r="B24" s="18">
        <v>399</v>
      </c>
      <c r="C24" s="2" t="s">
        <v>27</v>
      </c>
      <c r="D24" s="3">
        <v>0.00184</v>
      </c>
      <c r="E24" s="3">
        <v>0.002457</v>
      </c>
    </row>
    <row r="25" spans="1:5" ht="12.75">
      <c r="A25" s="18" t="s">
        <v>70</v>
      </c>
      <c r="B25" s="18">
        <v>410</v>
      </c>
      <c r="C25" s="2" t="s">
        <v>28</v>
      </c>
      <c r="D25" s="3">
        <v>1.28256</v>
      </c>
      <c r="E25" s="3">
        <v>1.5769390000000003</v>
      </c>
    </row>
    <row r="26" spans="1:5" ht="15.75" customHeight="1">
      <c r="A26" s="18" t="s">
        <v>70</v>
      </c>
      <c r="B26" s="18">
        <v>420</v>
      </c>
      <c r="C26" s="2" t="s">
        <v>29</v>
      </c>
      <c r="D26" s="3">
        <v>6.825863520000001</v>
      </c>
      <c r="E26" s="3">
        <v>8.055592999999998</v>
      </c>
    </row>
    <row r="27" spans="1:5" ht="15" customHeight="1">
      <c r="A27" s="18" t="s">
        <v>70</v>
      </c>
      <c r="B27" s="18">
        <v>430</v>
      </c>
      <c r="C27" s="2" t="s">
        <v>30</v>
      </c>
      <c r="D27" s="3">
        <v>51.64472000000001</v>
      </c>
      <c r="E27" s="3">
        <v>68.09830300000003</v>
      </c>
    </row>
    <row r="28" spans="1:5" ht="16.5" customHeight="1">
      <c r="A28" s="18" t="s">
        <v>70</v>
      </c>
      <c r="B28" s="18">
        <v>440</v>
      </c>
      <c r="C28" s="2" t="s">
        <v>31</v>
      </c>
      <c r="D28" s="3">
        <v>0.7529599999999999</v>
      </c>
      <c r="E28" s="3">
        <v>0.9775219999999999</v>
      </c>
    </row>
    <row r="29" spans="1:5" ht="15.75" customHeight="1">
      <c r="A29" s="18" t="s">
        <v>70</v>
      </c>
      <c r="B29" s="18">
        <v>450</v>
      </c>
      <c r="C29" s="2" t="s">
        <v>32</v>
      </c>
      <c r="D29" s="3">
        <v>1.7266400000000002</v>
      </c>
      <c r="E29" s="3">
        <v>2.3740080000000003</v>
      </c>
    </row>
    <row r="30" spans="1:5" ht="17.25" customHeight="1">
      <c r="A30" s="18" t="s">
        <v>70</v>
      </c>
      <c r="B30" s="18">
        <v>460</v>
      </c>
      <c r="C30" s="2" t="s">
        <v>33</v>
      </c>
      <c r="D30" s="3">
        <v>8.42336</v>
      </c>
      <c r="E30" s="3">
        <v>11.705785</v>
      </c>
    </row>
    <row r="31" spans="1:5" ht="12.75">
      <c r="A31" s="18" t="s">
        <v>70</v>
      </c>
      <c r="B31" s="18">
        <v>470</v>
      </c>
      <c r="C31" s="2" t="s">
        <v>34</v>
      </c>
      <c r="D31" s="3">
        <v>0.04384</v>
      </c>
      <c r="E31" s="3">
        <v>0.057148000000000004</v>
      </c>
    </row>
    <row r="32" spans="1:5" ht="17.25" customHeight="1">
      <c r="A32" s="18" t="s">
        <v>70</v>
      </c>
      <c r="B32" s="18">
        <v>499</v>
      </c>
      <c r="C32" s="2" t="s">
        <v>35</v>
      </c>
      <c r="D32" s="3">
        <v>4.328159999999998</v>
      </c>
      <c r="E32" s="3">
        <v>5.510140999999998</v>
      </c>
    </row>
    <row r="33" spans="1:5" ht="13.5" customHeight="1">
      <c r="A33" s="18" t="s">
        <v>70</v>
      </c>
      <c r="B33" s="18">
        <v>610</v>
      </c>
      <c r="C33" s="2" t="s">
        <v>36</v>
      </c>
      <c r="D33" s="3">
        <v>66.11259999999999</v>
      </c>
      <c r="E33" s="3">
        <v>66.83999999999995</v>
      </c>
    </row>
    <row r="34" spans="1:5" ht="12.75">
      <c r="A34" s="18" t="s">
        <v>70</v>
      </c>
      <c r="B34" s="18">
        <v>660</v>
      </c>
      <c r="C34" s="2" t="s">
        <v>37</v>
      </c>
      <c r="D34" s="3">
        <v>0.24039999999999997</v>
      </c>
      <c r="E34" s="3">
        <v>0.2551</v>
      </c>
    </row>
    <row r="35" spans="1:5" ht="16.5" customHeight="1">
      <c r="A35" s="18" t="s">
        <v>70</v>
      </c>
      <c r="B35" s="18">
        <v>670</v>
      </c>
      <c r="C35" s="2" t="s">
        <v>38</v>
      </c>
      <c r="D35" s="3">
        <v>25.96660000000001</v>
      </c>
      <c r="E35" s="3">
        <v>25.508099999999995</v>
      </c>
    </row>
    <row r="36" spans="1:5" ht="15" customHeight="1">
      <c r="A36" s="30" t="s">
        <v>70</v>
      </c>
      <c r="B36" s="30">
        <v>699</v>
      </c>
      <c r="C36" s="31" t="s">
        <v>40</v>
      </c>
      <c r="D36" s="32">
        <v>0.05576</v>
      </c>
      <c r="E36" s="32">
        <v>0.07407399999999999</v>
      </c>
    </row>
    <row r="37" spans="1:7" ht="17.25" customHeight="1">
      <c r="A37" s="33" t="s">
        <v>70</v>
      </c>
      <c r="B37" s="34">
        <v>710</v>
      </c>
      <c r="C37" s="35" t="s">
        <v>41</v>
      </c>
      <c r="D37" s="36">
        <v>136.4273411561999</v>
      </c>
      <c r="E37" s="37">
        <v>61.23189413112157</v>
      </c>
      <c r="F37" s="29"/>
      <c r="G37" s="29"/>
    </row>
    <row r="38" spans="1:5" ht="17.25" customHeight="1">
      <c r="A38" s="38" t="s">
        <v>70</v>
      </c>
      <c r="B38" s="18">
        <v>722</v>
      </c>
      <c r="C38" s="2" t="s">
        <v>42</v>
      </c>
      <c r="D38" s="3">
        <v>56.242675799999994</v>
      </c>
      <c r="E38" s="39">
        <v>27.48886533977848</v>
      </c>
    </row>
    <row r="39" spans="1:7" ht="20.25" customHeight="1">
      <c r="A39" s="38" t="s">
        <v>70</v>
      </c>
      <c r="B39" s="18">
        <v>723</v>
      </c>
      <c r="C39" s="2" t="s">
        <v>43</v>
      </c>
      <c r="D39" s="3">
        <v>111.5217341999999</v>
      </c>
      <c r="E39" s="39">
        <v>59.80606438702269</v>
      </c>
      <c r="F39" s="29"/>
      <c r="G39" s="29"/>
    </row>
    <row r="40" spans="1:5" ht="14.25" customHeight="1">
      <c r="A40" s="38" t="s">
        <v>70</v>
      </c>
      <c r="B40" s="18">
        <v>724</v>
      </c>
      <c r="C40" s="2" t="s">
        <v>44</v>
      </c>
      <c r="D40" s="3">
        <v>61.31253599999998</v>
      </c>
      <c r="E40" s="39">
        <v>34.38416499062583</v>
      </c>
    </row>
    <row r="41" spans="1:5" ht="18.75" customHeight="1">
      <c r="A41" s="38" t="s">
        <v>70</v>
      </c>
      <c r="B41" s="18">
        <v>732</v>
      </c>
      <c r="C41" s="2" t="s">
        <v>45</v>
      </c>
      <c r="D41" s="3">
        <v>26.9105544</v>
      </c>
      <c r="E41" s="39">
        <v>26.430791591519995</v>
      </c>
    </row>
    <row r="42" spans="1:5" ht="18.75" customHeight="1">
      <c r="A42" s="38" t="s">
        <v>70</v>
      </c>
      <c r="B42" s="18">
        <v>733</v>
      </c>
      <c r="C42" s="2" t="s">
        <v>46</v>
      </c>
      <c r="D42" s="3">
        <v>7.5628809</v>
      </c>
      <c r="E42" s="39">
        <v>6.764613760159996</v>
      </c>
    </row>
    <row r="43" spans="1:5" ht="15.75" customHeight="1">
      <c r="A43" s="38" t="s">
        <v>70</v>
      </c>
      <c r="B43" s="18">
        <v>734</v>
      </c>
      <c r="C43" s="2" t="s">
        <v>47</v>
      </c>
      <c r="D43" s="3">
        <v>11.897620199999999</v>
      </c>
      <c r="E43" s="39">
        <v>6.6368292808</v>
      </c>
    </row>
    <row r="44" spans="1:5" ht="16.5" customHeight="1">
      <c r="A44" s="38" t="s">
        <v>70</v>
      </c>
      <c r="B44" s="18">
        <v>736</v>
      </c>
      <c r="C44" s="2" t="s">
        <v>48</v>
      </c>
      <c r="D44" s="3">
        <v>13.272225299999988</v>
      </c>
      <c r="E44" s="39">
        <v>6.7734012315199985</v>
      </c>
    </row>
    <row r="45" spans="1:5" ht="19.5" customHeight="1">
      <c r="A45" s="38" t="s">
        <v>70</v>
      </c>
      <c r="B45" s="18">
        <v>742</v>
      </c>
      <c r="C45" s="2" t="s">
        <v>49</v>
      </c>
      <c r="D45" s="3">
        <v>19.974465000000002</v>
      </c>
      <c r="E45" s="39">
        <v>12.533688375191993</v>
      </c>
    </row>
    <row r="46" spans="1:5" ht="15" customHeight="1">
      <c r="A46" s="38" t="s">
        <v>70</v>
      </c>
      <c r="B46" s="18">
        <v>743</v>
      </c>
      <c r="C46" s="2" t="s">
        <v>50</v>
      </c>
      <c r="D46" s="3">
        <v>16.90625484000001</v>
      </c>
      <c r="E46" s="39">
        <v>9.774828621911999</v>
      </c>
    </row>
    <row r="47" spans="1:5" ht="20.25" customHeight="1">
      <c r="A47" s="38" t="s">
        <v>70</v>
      </c>
      <c r="B47" s="18">
        <v>744</v>
      </c>
      <c r="C47" s="2" t="s">
        <v>51</v>
      </c>
      <c r="D47" s="3">
        <v>0</v>
      </c>
      <c r="E47" s="39">
        <v>0</v>
      </c>
    </row>
    <row r="48" spans="1:7" ht="21.75" customHeight="1">
      <c r="A48" s="38" t="s">
        <v>70</v>
      </c>
      <c r="B48" s="18">
        <v>746</v>
      </c>
      <c r="C48" s="2" t="s">
        <v>52</v>
      </c>
      <c r="D48" s="3">
        <v>0</v>
      </c>
      <c r="E48" s="39">
        <v>0</v>
      </c>
      <c r="F48" s="12"/>
      <c r="G48" s="12"/>
    </row>
    <row r="49" spans="1:5" ht="18.75" customHeight="1">
      <c r="A49" s="38" t="s">
        <v>70</v>
      </c>
      <c r="B49" s="18">
        <v>750</v>
      </c>
      <c r="C49" s="2" t="s">
        <v>53</v>
      </c>
      <c r="D49" s="3">
        <v>9.635460299999991</v>
      </c>
      <c r="E49" s="39">
        <v>11.527240164960006</v>
      </c>
    </row>
    <row r="50" spans="1:5" ht="15.75" customHeight="1">
      <c r="A50" s="38" t="s">
        <v>70</v>
      </c>
      <c r="B50" s="18">
        <v>760</v>
      </c>
      <c r="C50" s="2" t="s">
        <v>54</v>
      </c>
      <c r="D50" s="3">
        <v>23.924777310000003</v>
      </c>
      <c r="E50" s="39">
        <v>22.99433472880801</v>
      </c>
    </row>
    <row r="51" spans="1:5" ht="20.25" customHeight="1">
      <c r="A51" s="38" t="s">
        <v>70</v>
      </c>
      <c r="B51" s="18">
        <v>762</v>
      </c>
      <c r="C51" s="2" t="s">
        <v>55</v>
      </c>
      <c r="D51" s="3">
        <v>1.6428636000000008</v>
      </c>
      <c r="E51" s="39">
        <v>2.1132953259199994</v>
      </c>
    </row>
    <row r="52" spans="1:5" ht="15" customHeight="1">
      <c r="A52" s="38" t="s">
        <v>70</v>
      </c>
      <c r="B52" s="18">
        <v>770</v>
      </c>
      <c r="C52" s="2" t="s">
        <v>56</v>
      </c>
      <c r="D52" s="3">
        <v>0</v>
      </c>
      <c r="E52" s="39">
        <v>0</v>
      </c>
    </row>
    <row r="53" spans="1:5" ht="19.5" customHeight="1">
      <c r="A53" s="38" t="s">
        <v>70</v>
      </c>
      <c r="B53" s="18">
        <v>776</v>
      </c>
      <c r="C53" s="2" t="s">
        <v>57</v>
      </c>
      <c r="D53" s="3">
        <v>0</v>
      </c>
      <c r="E53" s="39">
        <v>0</v>
      </c>
    </row>
    <row r="54" spans="1:5" ht="17.25" customHeight="1">
      <c r="A54" s="38" t="s">
        <v>70</v>
      </c>
      <c r="B54" s="18">
        <v>780</v>
      </c>
      <c r="C54" s="2" t="s">
        <v>58</v>
      </c>
      <c r="D54" s="3">
        <v>7.297302689999998</v>
      </c>
      <c r="E54" s="39">
        <v>4.176117335231999</v>
      </c>
    </row>
    <row r="55" spans="1:7" ht="17.25" customHeight="1">
      <c r="A55" s="38" t="s">
        <v>70</v>
      </c>
      <c r="B55" s="18">
        <v>790</v>
      </c>
      <c r="C55" s="2" t="s">
        <v>59</v>
      </c>
      <c r="D55" s="3">
        <v>553.4821865464301</v>
      </c>
      <c r="E55" s="39">
        <v>217.24726321466702</v>
      </c>
      <c r="F55" s="29">
        <f>D55/D$67</f>
        <v>0.26053805212269576</v>
      </c>
      <c r="G55" s="29">
        <f>E55/E$67</f>
        <v>0.135002702715061</v>
      </c>
    </row>
    <row r="56" spans="1:5" ht="12.75">
      <c r="A56" s="38" t="s">
        <v>70</v>
      </c>
      <c r="B56" s="18">
        <v>810</v>
      </c>
      <c r="C56" s="2" t="s">
        <v>60</v>
      </c>
      <c r="D56" s="3">
        <v>43.94097042</v>
      </c>
      <c r="E56" s="39">
        <v>69.25376218</v>
      </c>
    </row>
    <row r="57" spans="1:7" ht="12.75">
      <c r="A57" s="38" t="s">
        <v>70</v>
      </c>
      <c r="B57" s="18">
        <v>820</v>
      </c>
      <c r="C57" s="2" t="s">
        <v>61</v>
      </c>
      <c r="D57" s="3">
        <v>91.60712168599997</v>
      </c>
      <c r="E57" s="39">
        <v>119.17040831699997</v>
      </c>
      <c r="F57" s="29"/>
      <c r="G57" s="29"/>
    </row>
    <row r="58" spans="1:5" ht="18.75" customHeight="1">
      <c r="A58" s="38" t="s">
        <v>70</v>
      </c>
      <c r="B58" s="18">
        <v>830</v>
      </c>
      <c r="C58" s="2" t="s">
        <v>62</v>
      </c>
      <c r="D58" s="3">
        <v>0</v>
      </c>
      <c r="E58" s="39">
        <v>0</v>
      </c>
    </row>
    <row r="59" spans="1:7" ht="12.75">
      <c r="A59" s="38" t="s">
        <v>70</v>
      </c>
      <c r="B59" s="18">
        <v>833</v>
      </c>
      <c r="C59" s="2" t="s">
        <v>63</v>
      </c>
      <c r="D59" s="3">
        <v>140.30132949999998</v>
      </c>
      <c r="E59" s="39">
        <v>210.4617</v>
      </c>
      <c r="F59" s="29"/>
      <c r="G59" s="29"/>
    </row>
    <row r="60" spans="1:5" ht="16.5" customHeight="1">
      <c r="A60" s="38" t="s">
        <v>70</v>
      </c>
      <c r="B60" s="18">
        <v>835</v>
      </c>
      <c r="C60" s="2" t="s">
        <v>64</v>
      </c>
      <c r="D60" s="3">
        <v>44.7086704</v>
      </c>
      <c r="E60" s="39">
        <v>24.6595</v>
      </c>
    </row>
    <row r="61" spans="1:5" ht="12.75">
      <c r="A61" s="38" t="s">
        <v>70</v>
      </c>
      <c r="B61" s="18">
        <v>840</v>
      </c>
      <c r="C61" s="2" t="s">
        <v>65</v>
      </c>
      <c r="D61" s="3">
        <v>37.03600000000004</v>
      </c>
      <c r="E61" s="39">
        <v>38.92350000000005</v>
      </c>
    </row>
    <row r="62" spans="1:5" ht="15.75" customHeight="1">
      <c r="A62" s="38" t="s">
        <v>70</v>
      </c>
      <c r="B62" s="18">
        <v>850</v>
      </c>
      <c r="C62" s="2" t="s">
        <v>66</v>
      </c>
      <c r="D62" s="3">
        <v>2.603600000000005</v>
      </c>
      <c r="E62" s="39">
        <v>3.766600000000011</v>
      </c>
    </row>
    <row r="63" spans="1:7" ht="12.75">
      <c r="A63" s="38" t="s">
        <v>70</v>
      </c>
      <c r="B63" s="18">
        <v>860</v>
      </c>
      <c r="C63" s="2" t="s">
        <v>67</v>
      </c>
      <c r="D63" s="3">
        <v>143.1019025000058</v>
      </c>
      <c r="E63" s="39">
        <v>97.47207744000272</v>
      </c>
      <c r="F63" s="29"/>
      <c r="G63" s="29"/>
    </row>
    <row r="64" spans="1:7" s="12" customFormat="1" ht="17.25" customHeight="1">
      <c r="A64" s="40" t="s">
        <v>70</v>
      </c>
      <c r="B64" s="19">
        <v>861</v>
      </c>
      <c r="C64" s="10" t="s">
        <v>68</v>
      </c>
      <c r="D64" s="11">
        <v>74.46294309999999</v>
      </c>
      <c r="E64" s="41">
        <v>47.11594486</v>
      </c>
      <c r="F64" s="29">
        <f>D64/D$67</f>
        <v>0.0350515890523058</v>
      </c>
      <c r="G64" s="29">
        <f>E64/E$67</f>
        <v>0.029278987467789425</v>
      </c>
    </row>
    <row r="65" spans="1:7" ht="12.75">
      <c r="A65" s="42" t="s">
        <v>70</v>
      </c>
      <c r="B65" s="43">
        <v>870</v>
      </c>
      <c r="C65" s="44" t="s">
        <v>69</v>
      </c>
      <c r="D65" s="45">
        <v>95.95650000000066</v>
      </c>
      <c r="E65" s="46">
        <v>44.37870000000012</v>
      </c>
      <c r="F65" s="29"/>
      <c r="G65" s="29"/>
    </row>
    <row r="67" spans="1:5" ht="12.75">
      <c r="A67" s="20" t="s">
        <v>78</v>
      </c>
      <c r="B67" s="21"/>
      <c r="C67" s="17"/>
      <c r="D67" s="17">
        <f>SUM(D2:D66)</f>
        <v>2124.3813793686363</v>
      </c>
      <c r="E67" s="17">
        <f>SUM(E2:E66)</f>
        <v>1609.2067702762424</v>
      </c>
    </row>
    <row r="68" spans="3:5" ht="12.75">
      <c r="C68" t="s">
        <v>86</v>
      </c>
      <c r="D68">
        <f>SUM(D37:D65)</f>
        <v>1731.7299158486364</v>
      </c>
      <c r="E68">
        <f>SUM(E37:E65)</f>
        <v>1165.0855852762425</v>
      </c>
    </row>
    <row r="69" spans="4:5" ht="12.75">
      <c r="D69" s="17">
        <v>2010</v>
      </c>
      <c r="E69" s="17">
        <v>2020</v>
      </c>
    </row>
    <row r="70" spans="3:5" ht="12.75">
      <c r="C70" t="s">
        <v>82</v>
      </c>
      <c r="D70">
        <f>D55</f>
        <v>553.4821865464301</v>
      </c>
      <c r="E70">
        <v>275.5</v>
      </c>
    </row>
    <row r="71" spans="3:5" ht="12.75">
      <c r="C71" t="s">
        <v>84</v>
      </c>
      <c r="D71">
        <f>D64</f>
        <v>74.46294309999999</v>
      </c>
      <c r="E71">
        <v>64</v>
      </c>
    </row>
    <row r="72" spans="3:5" ht="12.75">
      <c r="C72" t="s">
        <v>88</v>
      </c>
      <c r="D72">
        <f>D59</f>
        <v>140.30132949999998</v>
      </c>
      <c r="E72">
        <f>E59</f>
        <v>210.4617</v>
      </c>
    </row>
    <row r="73" spans="3:5" ht="12.75">
      <c r="C73" t="s">
        <v>85</v>
      </c>
      <c r="D73">
        <f>D57</f>
        <v>91.60712168599997</v>
      </c>
      <c r="E73">
        <f>E57</f>
        <v>119.17040831699997</v>
      </c>
    </row>
    <row r="74" spans="3:5" ht="12.75">
      <c r="C74" t="s">
        <v>89</v>
      </c>
      <c r="D74">
        <f>D60</f>
        <v>44.7086704</v>
      </c>
      <c r="E74">
        <f>E60</f>
        <v>24.6595</v>
      </c>
    </row>
    <row r="75" spans="3:5" ht="12.75">
      <c r="C75" t="s">
        <v>83</v>
      </c>
      <c r="D75">
        <f>SUM(D37:D54)</f>
        <v>504.5286916961998</v>
      </c>
      <c r="E75">
        <f>SUM(E37:E54)</f>
        <v>292.6361292645725</v>
      </c>
    </row>
    <row r="76" spans="3:5" ht="12.75">
      <c r="C76" t="s">
        <v>90</v>
      </c>
      <c r="D76">
        <f>D56</f>
        <v>43.94097042</v>
      </c>
      <c r="E76">
        <f>E56</f>
        <v>69.25376218</v>
      </c>
    </row>
    <row r="77" spans="3:5" ht="12.75">
      <c r="C77" t="s">
        <v>81</v>
      </c>
      <c r="D77">
        <f>SUM(D61:D63,D65)</f>
        <v>278.6980025000065</v>
      </c>
      <c r="E77">
        <f>SUM(E61:E63,E65)</f>
        <v>184.5408774400029</v>
      </c>
    </row>
    <row r="79" spans="3:5" ht="12.75">
      <c r="C79" t="s">
        <v>87</v>
      </c>
      <c r="D79">
        <f>SUM(D70:D77)</f>
        <v>1731.7299158486362</v>
      </c>
      <c r="E79">
        <f>SUM(E70:E77)</f>
        <v>1240.2223772015755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9">
      <selection activeCell="F20" sqref="F20:G20"/>
    </sheetView>
  </sheetViews>
  <sheetFormatPr defaultColWidth="9.140625" defaultRowHeight="12.75"/>
  <cols>
    <col min="1" max="1" width="9.140625" style="22" customWidth="1"/>
    <col min="2" max="2" width="19.28125" style="22" customWidth="1"/>
    <col min="3" max="3" width="54.421875" style="0" customWidth="1"/>
    <col min="5" max="5" width="19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8" t="s">
        <v>71</v>
      </c>
      <c r="B2" s="18">
        <v>610</v>
      </c>
      <c r="C2" s="2" t="s">
        <v>36</v>
      </c>
      <c r="D2" s="3">
        <v>108.8297234600002</v>
      </c>
      <c r="E2" s="3">
        <v>113.13325535000001</v>
      </c>
    </row>
    <row r="3" spans="1:5" ht="12.75">
      <c r="A3" s="18" t="s">
        <v>71</v>
      </c>
      <c r="B3" s="18">
        <v>670</v>
      </c>
      <c r="C3" s="2" t="s">
        <v>38</v>
      </c>
      <c r="D3" s="3">
        <v>101.24634714000003</v>
      </c>
      <c r="E3" s="3">
        <v>100.33085055999997</v>
      </c>
    </row>
    <row r="4" spans="1:5" ht="18.75" customHeight="1">
      <c r="A4" s="18" t="s">
        <v>71</v>
      </c>
      <c r="B4" s="18">
        <v>640</v>
      </c>
      <c r="C4" s="2" t="s">
        <v>75</v>
      </c>
      <c r="D4" s="3">
        <v>49.00954129600002</v>
      </c>
      <c r="E4" s="3">
        <v>63.834789700500004</v>
      </c>
    </row>
    <row r="5" spans="1:5" ht="15.75" customHeight="1">
      <c r="A5" s="18" t="s">
        <v>71</v>
      </c>
      <c r="B5" s="18">
        <v>645</v>
      </c>
      <c r="C5" s="2" t="s">
        <v>76</v>
      </c>
      <c r="D5" s="3">
        <v>38.570331615999976</v>
      </c>
      <c r="E5" s="3">
        <v>46.5298532608</v>
      </c>
    </row>
    <row r="6" spans="1:5" ht="15.75" customHeight="1">
      <c r="A6" s="18" t="s">
        <v>71</v>
      </c>
      <c r="B6" s="18">
        <v>650</v>
      </c>
      <c r="C6" s="2" t="s">
        <v>77</v>
      </c>
      <c r="D6" s="3">
        <v>38.36506564000001</v>
      </c>
      <c r="E6" s="3">
        <v>43.26231047319999</v>
      </c>
    </row>
    <row r="7" spans="1:5" ht="16.5" customHeight="1">
      <c r="A7" s="18" t="s">
        <v>71</v>
      </c>
      <c r="B7" s="18">
        <v>620</v>
      </c>
      <c r="C7" s="2" t="s">
        <v>73</v>
      </c>
      <c r="D7" s="3">
        <v>31.902919872000005</v>
      </c>
      <c r="E7" s="3">
        <v>38.01805944300002</v>
      </c>
    </row>
    <row r="8" spans="1:5" ht="15" customHeight="1">
      <c r="A8" s="18" t="s">
        <v>71</v>
      </c>
      <c r="B8" s="18">
        <v>430</v>
      </c>
      <c r="C8" s="2" t="s">
        <v>30</v>
      </c>
      <c r="D8" s="3">
        <v>20.617307927999985</v>
      </c>
      <c r="E8" s="3">
        <v>26.92542929439998</v>
      </c>
    </row>
    <row r="9" spans="1:5" ht="15.75" customHeight="1">
      <c r="A9" s="18" t="s">
        <v>71</v>
      </c>
      <c r="B9" s="18">
        <v>690</v>
      </c>
      <c r="C9" s="2" t="s">
        <v>39</v>
      </c>
      <c r="D9" s="3">
        <v>20.18289359999999</v>
      </c>
      <c r="E9" s="3">
        <v>25.9356461</v>
      </c>
    </row>
    <row r="10" spans="1:5" ht="12.75">
      <c r="A10" s="18" t="s">
        <v>71</v>
      </c>
      <c r="B10" s="18">
        <v>630</v>
      </c>
      <c r="C10" s="2" t="s">
        <v>74</v>
      </c>
      <c r="D10" s="3">
        <v>17.350682352</v>
      </c>
      <c r="E10" s="3">
        <v>22.241534678999994</v>
      </c>
    </row>
    <row r="11" spans="1:5" ht="12.75">
      <c r="A11" s="18" t="s">
        <v>71</v>
      </c>
      <c r="B11" s="18">
        <v>499</v>
      </c>
      <c r="C11" s="2" t="s">
        <v>35</v>
      </c>
      <c r="D11" s="3">
        <v>9.928307560000004</v>
      </c>
      <c r="E11" s="3">
        <v>13.157874575300001</v>
      </c>
    </row>
    <row r="12" spans="1:5" ht="12.75">
      <c r="A12" s="18" t="s">
        <v>71</v>
      </c>
      <c r="B12" s="18">
        <v>840</v>
      </c>
      <c r="C12" s="2" t="s">
        <v>65</v>
      </c>
      <c r="D12" s="3">
        <v>7.8629880000000005</v>
      </c>
      <c r="E12" s="3">
        <v>13.104028000000017</v>
      </c>
    </row>
    <row r="13" spans="1:5" ht="12.75">
      <c r="A13" s="18" t="s">
        <v>71</v>
      </c>
      <c r="B13" s="18">
        <v>710</v>
      </c>
      <c r="C13" s="2" t="s">
        <v>41</v>
      </c>
      <c r="D13" s="3">
        <v>8.421832396799992</v>
      </c>
      <c r="E13" s="3">
        <v>10.091059133576401</v>
      </c>
    </row>
    <row r="14" spans="1:5" ht="17.25" customHeight="1">
      <c r="A14" s="18" t="s">
        <v>71</v>
      </c>
      <c r="B14" s="18">
        <v>450</v>
      </c>
      <c r="C14" s="2" t="s">
        <v>32</v>
      </c>
      <c r="D14" s="3">
        <v>7.3084115999999995</v>
      </c>
      <c r="E14" s="3">
        <v>10.069203990299997</v>
      </c>
    </row>
    <row r="15" spans="1:5" ht="12.75">
      <c r="A15" s="18" t="s">
        <v>71</v>
      </c>
      <c r="B15" s="18">
        <v>723</v>
      </c>
      <c r="C15" s="2" t="s">
        <v>43</v>
      </c>
      <c r="D15" s="3">
        <v>6.713369999999989</v>
      </c>
      <c r="E15" s="3">
        <v>8.848703433124797</v>
      </c>
    </row>
    <row r="16" spans="1:5" ht="12.75">
      <c r="A16" s="18" t="s">
        <v>71</v>
      </c>
      <c r="B16" s="18">
        <v>810</v>
      </c>
      <c r="C16" s="2" t="s">
        <v>60</v>
      </c>
      <c r="D16" s="3">
        <v>5.715627001</v>
      </c>
      <c r="E16" s="3">
        <v>8.240498864</v>
      </c>
    </row>
    <row r="17" spans="1:5" ht="25.5" customHeight="1">
      <c r="A17" s="18" t="s">
        <v>71</v>
      </c>
      <c r="B17" s="18">
        <v>420</v>
      </c>
      <c r="C17" s="2" t="s">
        <v>29</v>
      </c>
      <c r="D17" s="3">
        <v>5.710380234048004</v>
      </c>
      <c r="E17" s="3">
        <v>6.585976542599997</v>
      </c>
    </row>
    <row r="18" spans="1:5" ht="12.75">
      <c r="A18" s="18" t="s">
        <v>71</v>
      </c>
      <c r="B18" s="18">
        <v>10</v>
      </c>
      <c r="C18" s="2" t="s">
        <v>5</v>
      </c>
      <c r="D18" s="3">
        <v>4.763514335999998</v>
      </c>
      <c r="E18" s="3">
        <v>6.2526038301999955</v>
      </c>
    </row>
    <row r="19" spans="1:5" ht="20.25" customHeight="1">
      <c r="A19" s="18" t="s">
        <v>71</v>
      </c>
      <c r="B19" s="18">
        <v>60</v>
      </c>
      <c r="C19" s="2" t="s">
        <v>11</v>
      </c>
      <c r="D19" s="3">
        <v>4.579868144000001</v>
      </c>
      <c r="E19" s="3">
        <v>5.6119859704999975</v>
      </c>
    </row>
    <row r="20" spans="1:7" ht="18" customHeight="1">
      <c r="A20" s="18" t="s">
        <v>71</v>
      </c>
      <c r="B20" s="18">
        <v>790</v>
      </c>
      <c r="C20" s="2" t="s">
        <v>59</v>
      </c>
      <c r="D20" s="3">
        <v>20.005094041032002</v>
      </c>
      <c r="E20" s="3">
        <v>5.414702427388062</v>
      </c>
      <c r="F20" s="29">
        <f>D20/D74</f>
        <v>0.03475252584268481</v>
      </c>
      <c r="G20" s="29">
        <f>E20/E74</f>
        <v>0.008623831865420328</v>
      </c>
    </row>
    <row r="21" spans="1:5" ht="21" customHeight="1">
      <c r="A21" s="18" t="s">
        <v>71</v>
      </c>
      <c r="B21" s="18">
        <v>50</v>
      </c>
      <c r="C21" s="2" t="s">
        <v>9</v>
      </c>
      <c r="D21" s="3">
        <v>4.160031143999998</v>
      </c>
      <c r="E21" s="3">
        <v>5.3210067637999945</v>
      </c>
    </row>
    <row r="22" spans="1:5" ht="12.75">
      <c r="A22" s="18" t="s">
        <v>71</v>
      </c>
      <c r="B22" s="18">
        <v>860</v>
      </c>
      <c r="C22" s="2" t="s">
        <v>67</v>
      </c>
      <c r="D22" s="3">
        <v>8.437071274049837</v>
      </c>
      <c r="E22" s="3">
        <v>4.822813350000053</v>
      </c>
    </row>
    <row r="23" spans="1:5" ht="18.75" customHeight="1">
      <c r="A23" s="18" t="s">
        <v>71</v>
      </c>
      <c r="B23" s="18">
        <v>410</v>
      </c>
      <c r="C23" s="2" t="s">
        <v>28</v>
      </c>
      <c r="D23" s="3">
        <v>3.330444208</v>
      </c>
      <c r="E23" s="3">
        <v>4.502258679099999</v>
      </c>
    </row>
    <row r="24" spans="1:5" ht="19.5" customHeight="1">
      <c r="A24" s="18" t="s">
        <v>71</v>
      </c>
      <c r="B24" s="18">
        <v>20</v>
      </c>
      <c r="C24" s="2" t="s">
        <v>6</v>
      </c>
      <c r="D24" s="3">
        <v>2.8552882159999995</v>
      </c>
      <c r="E24" s="3">
        <v>4.213867648900001</v>
      </c>
    </row>
    <row r="25" spans="1:5" ht="12.75">
      <c r="A25" s="18" t="s">
        <v>71</v>
      </c>
      <c r="B25" s="18">
        <v>724</v>
      </c>
      <c r="C25" s="2" t="s">
        <v>44</v>
      </c>
      <c r="D25" s="3">
        <v>2.972565</v>
      </c>
      <c r="E25" s="3">
        <v>4.053668041735199</v>
      </c>
    </row>
    <row r="26" spans="1:5" ht="18.75" customHeight="1">
      <c r="A26" s="18" t="s">
        <v>71</v>
      </c>
      <c r="B26" s="18">
        <v>99</v>
      </c>
      <c r="C26" s="2" t="s">
        <v>12</v>
      </c>
      <c r="D26" s="3">
        <v>3.2258936240000002</v>
      </c>
      <c r="E26" s="3">
        <v>4.0129113843</v>
      </c>
    </row>
    <row r="27" spans="1:5" ht="12.75">
      <c r="A27" s="18" t="s">
        <v>71</v>
      </c>
      <c r="B27" s="18">
        <v>833</v>
      </c>
      <c r="C27" s="2" t="s">
        <v>63</v>
      </c>
      <c r="D27" s="3">
        <v>10.741973</v>
      </c>
      <c r="E27" s="3">
        <v>3.4887</v>
      </c>
    </row>
    <row r="28" spans="1:5" ht="12.75">
      <c r="A28" s="18" t="s">
        <v>71</v>
      </c>
      <c r="B28" s="18">
        <v>820</v>
      </c>
      <c r="C28" s="2" t="s">
        <v>61</v>
      </c>
      <c r="D28" s="3">
        <v>3.042357846</v>
      </c>
      <c r="E28" s="3">
        <v>3.4698181239999992</v>
      </c>
    </row>
    <row r="29" spans="1:5" ht="12.75">
      <c r="A29" s="18" t="s">
        <v>71</v>
      </c>
      <c r="B29" s="18">
        <v>40</v>
      </c>
      <c r="C29" s="2" t="s">
        <v>8</v>
      </c>
      <c r="D29" s="3">
        <v>2.7328362239999993</v>
      </c>
      <c r="E29" s="3">
        <v>3.2646334811999997</v>
      </c>
    </row>
    <row r="30" spans="1:5" ht="17.25" customHeight="1">
      <c r="A30" s="18" t="s">
        <v>71</v>
      </c>
      <c r="B30" s="18">
        <v>320</v>
      </c>
      <c r="C30" s="2" t="s">
        <v>25</v>
      </c>
      <c r="D30" s="3">
        <v>2.6045195999999997</v>
      </c>
      <c r="E30" s="3">
        <v>3.11846444</v>
      </c>
    </row>
    <row r="31" spans="1:5" ht="12.75">
      <c r="A31" s="18" t="s">
        <v>71</v>
      </c>
      <c r="B31" s="18">
        <v>722</v>
      </c>
      <c r="C31" s="2" t="s">
        <v>42</v>
      </c>
      <c r="D31" s="3">
        <v>2.2438719000000003</v>
      </c>
      <c r="E31" s="3">
        <v>2.602206464659201</v>
      </c>
    </row>
    <row r="32" spans="1:5" ht="17.25" customHeight="1">
      <c r="A32" s="18" t="s">
        <v>71</v>
      </c>
      <c r="B32" s="18">
        <v>30</v>
      </c>
      <c r="C32" s="2" t="s">
        <v>7</v>
      </c>
      <c r="D32" s="3">
        <v>1.757092792</v>
      </c>
      <c r="E32" s="3">
        <v>2.0729414069</v>
      </c>
    </row>
    <row r="33" spans="1:5" ht="15.75" customHeight="1">
      <c r="A33" s="18" t="s">
        <v>71</v>
      </c>
      <c r="B33" s="18">
        <v>870</v>
      </c>
      <c r="C33" s="2" t="s">
        <v>69</v>
      </c>
      <c r="D33" s="3">
        <v>5.261844000000015</v>
      </c>
      <c r="E33" s="3">
        <v>2.0014719999999926</v>
      </c>
    </row>
    <row r="34" spans="1:5" ht="17.25" customHeight="1">
      <c r="A34" s="18" t="s">
        <v>71</v>
      </c>
      <c r="B34" s="18">
        <v>460</v>
      </c>
      <c r="C34" s="2" t="s">
        <v>33</v>
      </c>
      <c r="D34" s="3">
        <v>1.2083848799999999</v>
      </c>
      <c r="E34" s="3">
        <v>1.6592055480000003</v>
      </c>
    </row>
    <row r="35" spans="1:5" ht="12.75">
      <c r="A35" s="18" t="s">
        <v>71</v>
      </c>
      <c r="B35" s="18">
        <v>52</v>
      </c>
      <c r="C35" s="2" t="s">
        <v>10</v>
      </c>
      <c r="D35" s="3">
        <v>1.628259352</v>
      </c>
      <c r="E35" s="3">
        <v>1.2090086644999996</v>
      </c>
    </row>
    <row r="36" spans="1:5" ht="16.5" customHeight="1">
      <c r="A36" s="18" t="s">
        <v>71</v>
      </c>
      <c r="B36" s="18">
        <v>660</v>
      </c>
      <c r="C36" s="2" t="s">
        <v>37</v>
      </c>
      <c r="D36" s="3">
        <v>1.11372668</v>
      </c>
      <c r="E36" s="3">
        <v>1.19462568</v>
      </c>
    </row>
    <row r="37" spans="1:5" ht="12.75">
      <c r="A37" s="18" t="s">
        <v>71</v>
      </c>
      <c r="B37" s="18">
        <v>746</v>
      </c>
      <c r="C37" s="2" t="s">
        <v>52</v>
      </c>
      <c r="D37" s="3">
        <v>0.872</v>
      </c>
      <c r="E37" s="3">
        <v>1.1785999999999996</v>
      </c>
    </row>
    <row r="38" spans="1:5" ht="12.75">
      <c r="A38" s="18" t="s">
        <v>71</v>
      </c>
      <c r="B38" s="18">
        <v>230</v>
      </c>
      <c r="C38" s="2" t="s">
        <v>20</v>
      </c>
      <c r="D38" s="3">
        <v>0.7369329120000006</v>
      </c>
      <c r="E38" s="3">
        <v>1.0603141094000001</v>
      </c>
    </row>
    <row r="39" spans="1:7" ht="18" customHeight="1">
      <c r="A39" s="19" t="s">
        <v>71</v>
      </c>
      <c r="B39" s="19">
        <v>861</v>
      </c>
      <c r="C39" s="10" t="s">
        <v>68</v>
      </c>
      <c r="D39" s="11">
        <v>3.428793005</v>
      </c>
      <c r="E39" s="11">
        <v>1.056110117</v>
      </c>
      <c r="F39" s="29">
        <f>D39/D74</f>
        <v>0.005956443757328738</v>
      </c>
      <c r="G39" s="29">
        <f>E39/E74</f>
        <v>0.0016820344612678486</v>
      </c>
    </row>
    <row r="40" spans="1:5" ht="12.75">
      <c r="A40" s="18" t="s">
        <v>71</v>
      </c>
      <c r="B40" s="18">
        <v>850</v>
      </c>
      <c r="C40" s="2" t="s">
        <v>66</v>
      </c>
      <c r="D40" s="3">
        <v>0.6541995000000006</v>
      </c>
      <c r="E40" s="3">
        <v>0.8342006999999989</v>
      </c>
    </row>
    <row r="41" spans="1:5" ht="15" customHeight="1">
      <c r="A41" s="18" t="s">
        <v>71</v>
      </c>
      <c r="B41" s="18">
        <v>440</v>
      </c>
      <c r="C41" s="2" t="s">
        <v>31</v>
      </c>
      <c r="D41" s="3">
        <v>0.6477602400000001</v>
      </c>
      <c r="E41" s="3">
        <v>0.8276133320000003</v>
      </c>
    </row>
    <row r="42" spans="1:5" ht="12.75">
      <c r="A42" s="18" t="s">
        <v>71</v>
      </c>
      <c r="B42" s="18">
        <v>835</v>
      </c>
      <c r="C42" s="2" t="s">
        <v>64</v>
      </c>
      <c r="D42" s="3">
        <v>1.7690548000000004</v>
      </c>
      <c r="E42" s="3">
        <v>0.7001000000000002</v>
      </c>
    </row>
    <row r="43" spans="1:5" ht="18.75" customHeight="1">
      <c r="A43" s="18" t="s">
        <v>71</v>
      </c>
      <c r="B43" s="18">
        <v>699</v>
      </c>
      <c r="C43" s="2" t="s">
        <v>40</v>
      </c>
      <c r="D43" s="3">
        <v>0.5092416000000001</v>
      </c>
      <c r="E43" s="3">
        <v>0.6738568199999999</v>
      </c>
    </row>
    <row r="44" spans="1:5" ht="18.75" customHeight="1">
      <c r="A44" s="18" t="s">
        <v>71</v>
      </c>
      <c r="B44" s="18">
        <v>120</v>
      </c>
      <c r="C44" s="2" t="s">
        <v>14</v>
      </c>
      <c r="D44" s="3">
        <v>0.37831548000000004</v>
      </c>
      <c r="E44" s="3">
        <v>0.4984865795</v>
      </c>
    </row>
    <row r="45" spans="1:5" ht="17.25" customHeight="1">
      <c r="A45" s="18" t="s">
        <v>71</v>
      </c>
      <c r="B45" s="18">
        <v>760</v>
      </c>
      <c r="C45" s="2" t="s">
        <v>54</v>
      </c>
      <c r="D45" s="3">
        <v>0.3812103900000002</v>
      </c>
      <c r="E45" s="3">
        <v>0.37028648123999985</v>
      </c>
    </row>
    <row r="46" spans="1:5" ht="17.25" customHeight="1">
      <c r="A46" s="18" t="s">
        <v>71</v>
      </c>
      <c r="B46" s="18">
        <v>732</v>
      </c>
      <c r="C46" s="2" t="s">
        <v>45</v>
      </c>
      <c r="D46" s="3">
        <v>0.26139509999999994</v>
      </c>
      <c r="E46" s="3">
        <v>0.36447720300000047</v>
      </c>
    </row>
    <row r="47" spans="1:5" ht="14.25" customHeight="1">
      <c r="A47" s="18" t="s">
        <v>71</v>
      </c>
      <c r="B47" s="18">
        <v>240</v>
      </c>
      <c r="C47" s="2" t="s">
        <v>21</v>
      </c>
      <c r="D47" s="3">
        <v>0.190846</v>
      </c>
      <c r="E47" s="3">
        <v>0.258164725</v>
      </c>
    </row>
    <row r="48" spans="1:5" ht="14.25" customHeight="1">
      <c r="A48" s="18" t="s">
        <v>71</v>
      </c>
      <c r="B48" s="18">
        <v>750</v>
      </c>
      <c r="C48" s="2" t="s">
        <v>53</v>
      </c>
      <c r="D48" s="3">
        <v>0.2391308999999999</v>
      </c>
      <c r="E48" s="3">
        <v>0.19853130960000032</v>
      </c>
    </row>
    <row r="49" spans="1:5" ht="15.75" customHeight="1">
      <c r="A49" s="18" t="s">
        <v>71</v>
      </c>
      <c r="B49" s="18">
        <v>742</v>
      </c>
      <c r="C49" s="2" t="s">
        <v>49</v>
      </c>
      <c r="D49" s="3">
        <v>0.20950443000000027</v>
      </c>
      <c r="E49" s="3">
        <v>0.17758278539999986</v>
      </c>
    </row>
    <row r="50" spans="1:5" ht="15" customHeight="1">
      <c r="A50" s="18" t="s">
        <v>71</v>
      </c>
      <c r="B50" s="18">
        <v>130</v>
      </c>
      <c r="C50" s="2" t="s">
        <v>15</v>
      </c>
      <c r="D50" s="3">
        <v>0.13424624</v>
      </c>
      <c r="E50" s="3">
        <v>0.16362797359999998</v>
      </c>
    </row>
    <row r="51" spans="1:5" ht="16.5" customHeight="1">
      <c r="A51" s="18" t="s">
        <v>71</v>
      </c>
      <c r="B51" s="18">
        <v>743</v>
      </c>
      <c r="C51" s="2" t="s">
        <v>50</v>
      </c>
      <c r="D51" s="3">
        <v>0.18005967000000028</v>
      </c>
      <c r="E51" s="3">
        <v>0.1416266669699999</v>
      </c>
    </row>
    <row r="52" spans="1:5" ht="15" customHeight="1">
      <c r="A52" s="18" t="s">
        <v>71</v>
      </c>
      <c r="B52" s="18">
        <v>744</v>
      </c>
      <c r="C52" s="2" t="s">
        <v>51</v>
      </c>
      <c r="D52" s="3">
        <v>0.11430000000000005</v>
      </c>
      <c r="E52" s="3">
        <v>0.13340000000000002</v>
      </c>
    </row>
    <row r="53" spans="1:5" ht="15.75" customHeight="1">
      <c r="A53" s="18" t="s">
        <v>71</v>
      </c>
      <c r="B53" s="18">
        <v>733</v>
      </c>
      <c r="C53" s="2" t="s">
        <v>46</v>
      </c>
      <c r="D53" s="3">
        <v>0.07147980000000005</v>
      </c>
      <c r="E53" s="3">
        <v>0.09482622480000012</v>
      </c>
    </row>
    <row r="54" spans="1:5" ht="18" customHeight="1">
      <c r="A54" s="18" t="s">
        <v>71</v>
      </c>
      <c r="B54" s="18">
        <v>780</v>
      </c>
      <c r="C54" s="2" t="s">
        <v>58</v>
      </c>
      <c r="D54" s="3">
        <v>0.07793145000000007</v>
      </c>
      <c r="E54" s="3">
        <v>0.07861348422000007</v>
      </c>
    </row>
    <row r="55" spans="1:5" ht="17.25" customHeight="1">
      <c r="A55" s="18" t="s">
        <v>71</v>
      </c>
      <c r="B55" s="18">
        <v>199</v>
      </c>
      <c r="C55" s="2" t="s">
        <v>17</v>
      </c>
      <c r="D55" s="3">
        <v>0.052091776</v>
      </c>
      <c r="E55" s="3">
        <v>0.0725769681</v>
      </c>
    </row>
    <row r="56" spans="1:5" ht="12.75">
      <c r="A56" s="18" t="s">
        <v>71</v>
      </c>
      <c r="B56" s="18">
        <v>310</v>
      </c>
      <c r="C56" s="2" t="s">
        <v>24</v>
      </c>
      <c r="D56" s="3">
        <v>0.06037032</v>
      </c>
      <c r="E56" s="3">
        <v>0.064805559</v>
      </c>
    </row>
    <row r="57" spans="1:5" ht="17.25" customHeight="1">
      <c r="A57" s="18" t="s">
        <v>71</v>
      </c>
      <c r="B57" s="18">
        <v>220</v>
      </c>
      <c r="C57" s="2" t="s">
        <v>19</v>
      </c>
      <c r="D57" s="3">
        <v>0.050098000000000004</v>
      </c>
      <c r="E57" s="3">
        <v>0.06144775</v>
      </c>
    </row>
    <row r="58" spans="1:5" ht="16.5" customHeight="1">
      <c r="A58" s="18" t="s">
        <v>71</v>
      </c>
      <c r="B58" s="18">
        <v>734</v>
      </c>
      <c r="C58" s="2" t="s">
        <v>47</v>
      </c>
      <c r="D58" s="3">
        <v>0.04611869999999996</v>
      </c>
      <c r="E58" s="3">
        <v>0.060553825200000085</v>
      </c>
    </row>
    <row r="59" spans="1:5" ht="12.75">
      <c r="A59" s="18" t="s">
        <v>71</v>
      </c>
      <c r="B59" s="18">
        <v>540</v>
      </c>
      <c r="C59" s="2" t="s">
        <v>72</v>
      </c>
      <c r="D59" s="3">
        <v>0.037000000000000005</v>
      </c>
      <c r="E59" s="3">
        <v>0.041255</v>
      </c>
    </row>
    <row r="60" spans="1:5" ht="12.75">
      <c r="A60" s="18" t="s">
        <v>71</v>
      </c>
      <c r="B60" s="18">
        <v>140</v>
      </c>
      <c r="C60" s="2" t="s">
        <v>16</v>
      </c>
      <c r="D60" s="3">
        <v>0.02537723200000001</v>
      </c>
      <c r="E60" s="3">
        <v>0.03319578079999999</v>
      </c>
    </row>
    <row r="61" spans="1:5" ht="12.75">
      <c r="A61" s="18" t="s">
        <v>71</v>
      </c>
      <c r="B61" s="18">
        <v>110</v>
      </c>
      <c r="C61" s="2" t="s">
        <v>13</v>
      </c>
      <c r="D61" s="3">
        <v>0.024263200000000006</v>
      </c>
      <c r="E61" s="3">
        <v>0.031144750000000002</v>
      </c>
    </row>
    <row r="62" spans="1:5" ht="12.75">
      <c r="A62" s="18" t="s">
        <v>71</v>
      </c>
      <c r="B62" s="18">
        <v>736</v>
      </c>
      <c r="C62" s="2" t="s">
        <v>48</v>
      </c>
      <c r="D62" s="3">
        <v>0.025946999999999998</v>
      </c>
      <c r="E62" s="3">
        <v>0.020066223600000023</v>
      </c>
    </row>
    <row r="63" spans="1:5" ht="12.75">
      <c r="A63" s="18" t="s">
        <v>71</v>
      </c>
      <c r="B63" s="18">
        <v>470</v>
      </c>
      <c r="C63" s="2" t="s">
        <v>34</v>
      </c>
      <c r="D63" s="3">
        <v>0.013592079999999998</v>
      </c>
      <c r="E63" s="3">
        <v>0.018737992000000002</v>
      </c>
    </row>
    <row r="64" spans="1:5" ht="12.75">
      <c r="A64" s="18" t="s">
        <v>71</v>
      </c>
      <c r="B64" s="18">
        <v>762</v>
      </c>
      <c r="C64" s="2" t="s">
        <v>55</v>
      </c>
      <c r="D64" s="3">
        <v>0.009458100000000007</v>
      </c>
      <c r="E64" s="3">
        <v>0.015271639200000013</v>
      </c>
    </row>
    <row r="65" spans="1:5" ht="16.5" customHeight="1">
      <c r="A65" s="18" t="s">
        <v>71</v>
      </c>
      <c r="B65" s="18">
        <v>330</v>
      </c>
      <c r="C65" s="2" t="s">
        <v>26</v>
      </c>
      <c r="D65" s="3">
        <v>0.0099572</v>
      </c>
      <c r="E65" s="3">
        <v>0.013116740000000002</v>
      </c>
    </row>
    <row r="66" spans="1:5" ht="12.75">
      <c r="A66" s="18" t="s">
        <v>71</v>
      </c>
      <c r="B66" s="18">
        <v>776</v>
      </c>
      <c r="C66" s="2" t="s">
        <v>57</v>
      </c>
      <c r="D66" s="3">
        <v>0.013222000000000001</v>
      </c>
      <c r="E66" s="3">
        <v>0.013025152800000012</v>
      </c>
    </row>
    <row r="67" spans="1:5" ht="16.5" customHeight="1">
      <c r="A67" s="18" t="s">
        <v>71</v>
      </c>
      <c r="B67" s="18">
        <v>770</v>
      </c>
      <c r="C67" s="2" t="s">
        <v>56</v>
      </c>
      <c r="D67" s="3">
        <v>0.009890299999999996</v>
      </c>
      <c r="E67" s="3">
        <v>0.011598372000000008</v>
      </c>
    </row>
    <row r="68" spans="1:5" ht="12.75">
      <c r="A68" s="18" t="s">
        <v>71</v>
      </c>
      <c r="B68" s="18">
        <v>299</v>
      </c>
      <c r="C68" s="2" t="s">
        <v>23</v>
      </c>
      <c r="D68" s="3">
        <v>0.005253999999999999</v>
      </c>
      <c r="E68" s="3">
        <v>0.0070707</v>
      </c>
    </row>
    <row r="69" spans="1:5" ht="17.25" customHeight="1">
      <c r="A69" s="18" t="s">
        <v>71</v>
      </c>
      <c r="B69" s="18">
        <v>250</v>
      </c>
      <c r="C69" s="2" t="s">
        <v>22</v>
      </c>
      <c r="D69" s="3">
        <v>0.0036260000000000003</v>
      </c>
      <c r="E69" s="3">
        <v>0.004966325</v>
      </c>
    </row>
    <row r="70" spans="1:5" ht="12.75">
      <c r="A70" s="18" t="s">
        <v>71</v>
      </c>
      <c r="B70" s="18">
        <v>210</v>
      </c>
      <c r="C70" s="2" t="s">
        <v>18</v>
      </c>
      <c r="D70" s="3">
        <v>0.0012047199999999998</v>
      </c>
      <c r="E70" s="3">
        <v>0.001222221</v>
      </c>
    </row>
    <row r="71" spans="1:5" s="12" customFormat="1" ht="15.75" customHeight="1">
      <c r="A71" s="18" t="s">
        <v>71</v>
      </c>
      <c r="B71" s="18">
        <v>399</v>
      </c>
      <c r="C71" s="2" t="s">
        <v>27</v>
      </c>
      <c r="D71" s="3">
        <v>8E-05</v>
      </c>
      <c r="E71" s="3">
        <v>0.000182</v>
      </c>
    </row>
    <row r="72" spans="1:5" ht="12.75">
      <c r="A72" s="18" t="s">
        <v>71</v>
      </c>
      <c r="B72" s="18">
        <v>830</v>
      </c>
      <c r="C72" s="2" t="s">
        <v>62</v>
      </c>
      <c r="D72" s="3">
        <v>0</v>
      </c>
      <c r="E72" s="3">
        <v>0</v>
      </c>
    </row>
    <row r="74" spans="1:5" ht="12.75">
      <c r="A74" s="20" t="s">
        <v>78</v>
      </c>
      <c r="B74" s="21"/>
      <c r="C74" s="17"/>
      <c r="D74" s="17">
        <f>SUM(D2:D73)</f>
        <v>575.6443181019301</v>
      </c>
      <c r="E74" s="17">
        <f>SUM(E2:E73)</f>
        <v>627.8766228154134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E43" sqref="E43"/>
    </sheetView>
  </sheetViews>
  <sheetFormatPr defaultColWidth="9.140625" defaultRowHeight="12.75"/>
  <cols>
    <col min="1" max="1" width="9.140625" style="22" customWidth="1"/>
    <col min="2" max="2" width="15.7109375" style="22" customWidth="1"/>
    <col min="3" max="3" width="71.00390625" style="0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3.25" customHeight="1">
      <c r="A2" s="23" t="s">
        <v>70</v>
      </c>
      <c r="B2" s="23">
        <v>10</v>
      </c>
      <c r="C2" s="5" t="s">
        <v>5</v>
      </c>
      <c r="D2" s="6">
        <v>0.5725600000000001</v>
      </c>
      <c r="E2" s="6">
        <v>0.5181540000000001</v>
      </c>
    </row>
    <row r="3" spans="1:5" s="12" customFormat="1" ht="12.75">
      <c r="A3" s="23" t="s">
        <v>70</v>
      </c>
      <c r="B3" s="23">
        <v>20</v>
      </c>
      <c r="C3" s="5" t="s">
        <v>6</v>
      </c>
      <c r="D3" s="6">
        <v>0.01856</v>
      </c>
      <c r="E3" s="6">
        <v>0.032669000000000004</v>
      </c>
    </row>
    <row r="4" spans="1:5" ht="12.75">
      <c r="A4" s="23" t="s">
        <v>70</v>
      </c>
      <c r="B4" s="23">
        <v>30</v>
      </c>
      <c r="C4" s="5" t="s">
        <v>7</v>
      </c>
      <c r="D4" s="6">
        <v>0.3987199999999999</v>
      </c>
      <c r="E4" s="6">
        <v>0.43498</v>
      </c>
    </row>
    <row r="5" spans="1:5" ht="19.5" customHeight="1">
      <c r="A5" s="23" t="s">
        <v>70</v>
      </c>
      <c r="B5" s="23">
        <v>40</v>
      </c>
      <c r="C5" s="5" t="s">
        <v>8</v>
      </c>
      <c r="D5" s="6">
        <v>0</v>
      </c>
      <c r="E5" s="6">
        <v>0</v>
      </c>
    </row>
    <row r="6" spans="1:5" ht="20.25" customHeight="1">
      <c r="A6" s="23" t="s">
        <v>70</v>
      </c>
      <c r="B6" s="23">
        <v>50</v>
      </c>
      <c r="C6" s="5" t="s">
        <v>9</v>
      </c>
      <c r="D6" s="6">
        <v>3.6412800000000005</v>
      </c>
      <c r="E6" s="6">
        <v>4.523337000000001</v>
      </c>
    </row>
    <row r="7" spans="1:5" ht="23.25" customHeight="1">
      <c r="A7" s="23" t="s">
        <v>70</v>
      </c>
      <c r="B7" s="23">
        <v>52</v>
      </c>
      <c r="C7" s="5" t="s">
        <v>10</v>
      </c>
      <c r="D7" s="6">
        <v>0.06776</v>
      </c>
      <c r="E7" s="6">
        <v>0.08217300000000001</v>
      </c>
    </row>
    <row r="8" spans="1:5" ht="18.75" customHeight="1">
      <c r="A8" s="23" t="s">
        <v>70</v>
      </c>
      <c r="B8" s="23">
        <v>60</v>
      </c>
      <c r="C8" s="5" t="s">
        <v>11</v>
      </c>
      <c r="D8" s="6">
        <v>1.9026400000000003</v>
      </c>
      <c r="E8" s="6">
        <v>2.1151129999999996</v>
      </c>
    </row>
    <row r="9" spans="1:5" ht="18.75" customHeight="1">
      <c r="A9" s="23" t="s">
        <v>70</v>
      </c>
      <c r="B9" s="23">
        <v>99</v>
      </c>
      <c r="C9" s="5" t="s">
        <v>12</v>
      </c>
      <c r="D9" s="6">
        <v>10.625359999999999</v>
      </c>
      <c r="E9" s="6">
        <v>9.164610000000003</v>
      </c>
    </row>
    <row r="10" spans="1:5" ht="24.75" customHeight="1">
      <c r="A10" s="23" t="s">
        <v>70</v>
      </c>
      <c r="B10" s="23">
        <v>710</v>
      </c>
      <c r="C10" s="5" t="s">
        <v>41</v>
      </c>
      <c r="D10" s="6">
        <v>1.2933022706999997</v>
      </c>
      <c r="E10" s="6">
        <v>0.35578465596323994</v>
      </c>
    </row>
    <row r="11" spans="1:5" ht="20.25" customHeight="1">
      <c r="A11" s="23" t="s">
        <v>70</v>
      </c>
      <c r="B11" s="23">
        <v>722</v>
      </c>
      <c r="C11" s="5" t="s">
        <v>42</v>
      </c>
      <c r="D11" s="6">
        <v>6.557015700000002</v>
      </c>
      <c r="E11" s="6">
        <v>2.9244125320880383</v>
      </c>
    </row>
    <row r="12" spans="1:5" ht="22.5" customHeight="1">
      <c r="A12" s="23" t="s">
        <v>70</v>
      </c>
      <c r="B12" s="23">
        <v>723</v>
      </c>
      <c r="C12" s="5" t="s">
        <v>43</v>
      </c>
      <c r="D12" s="6">
        <v>0.5649183</v>
      </c>
      <c r="E12" s="6">
        <v>0.18772883646678004</v>
      </c>
    </row>
    <row r="13" spans="1:5" ht="24" customHeight="1">
      <c r="A13" s="23" t="s">
        <v>70</v>
      </c>
      <c r="B13" s="23">
        <v>724</v>
      </c>
      <c r="C13" s="5" t="s">
        <v>44</v>
      </c>
      <c r="D13" s="6">
        <v>0.4928084999999999</v>
      </c>
      <c r="E13" s="6">
        <v>0.24006648538781997</v>
      </c>
    </row>
    <row r="14" spans="1:5" ht="18.75" customHeight="1">
      <c r="A14" s="23" t="s">
        <v>70</v>
      </c>
      <c r="B14" s="23">
        <v>742</v>
      </c>
      <c r="C14" s="5" t="s">
        <v>49</v>
      </c>
      <c r="D14" s="6">
        <v>19.974464999999995</v>
      </c>
      <c r="E14" s="6">
        <v>12.533688375191991</v>
      </c>
    </row>
    <row r="15" spans="1:5" ht="18" customHeight="1">
      <c r="A15" s="23" t="s">
        <v>70</v>
      </c>
      <c r="B15" s="23">
        <v>743</v>
      </c>
      <c r="C15" s="5" t="s">
        <v>50</v>
      </c>
      <c r="D15" s="6">
        <v>16.906254840000006</v>
      </c>
      <c r="E15" s="6">
        <v>9.774828621911995</v>
      </c>
    </row>
    <row r="16" spans="1:5" ht="18.75" customHeight="1">
      <c r="A16" s="23" t="s">
        <v>70</v>
      </c>
      <c r="B16" s="23">
        <v>760</v>
      </c>
      <c r="C16" s="5" t="s">
        <v>54</v>
      </c>
      <c r="D16" s="6">
        <v>23.924777309999996</v>
      </c>
      <c r="E16" s="6">
        <v>22.99433472880801</v>
      </c>
    </row>
    <row r="17" spans="1:5" ht="22.5" customHeight="1">
      <c r="A17" s="23" t="s">
        <v>70</v>
      </c>
      <c r="B17" s="23">
        <v>780</v>
      </c>
      <c r="C17" s="5" t="s">
        <v>58</v>
      </c>
      <c r="D17" s="6">
        <v>2.9088279900000003</v>
      </c>
      <c r="E17" s="6">
        <v>2.1983870622719994</v>
      </c>
    </row>
    <row r="18" spans="1:7" ht="18.75" customHeight="1">
      <c r="A18" s="23" t="s">
        <v>70</v>
      </c>
      <c r="B18" s="23">
        <v>790</v>
      </c>
      <c r="C18" s="5" t="s">
        <v>59</v>
      </c>
      <c r="D18" s="6">
        <v>553.4821865464301</v>
      </c>
      <c r="E18" s="6">
        <v>217.247263214667</v>
      </c>
      <c r="F18" s="29">
        <f>D18/D$27</f>
        <v>0.46578122674905337</v>
      </c>
      <c r="G18" s="29">
        <f>E18/E$27</f>
        <v>0.2741096251509537</v>
      </c>
    </row>
    <row r="19" spans="1:5" ht="12.75">
      <c r="A19" s="23" t="s">
        <v>70</v>
      </c>
      <c r="B19" s="23">
        <v>820</v>
      </c>
      <c r="C19" s="5" t="s">
        <v>61</v>
      </c>
      <c r="D19" s="6">
        <v>91.60712168599999</v>
      </c>
      <c r="E19" s="6">
        <v>119.17040831699997</v>
      </c>
    </row>
    <row r="20" spans="1:5" ht="12.75">
      <c r="A20" s="23" t="s">
        <v>70</v>
      </c>
      <c r="B20" s="23">
        <v>833</v>
      </c>
      <c r="C20" s="5" t="s">
        <v>63</v>
      </c>
      <c r="D20" s="6">
        <v>137.55715180500002</v>
      </c>
      <c r="E20" s="6">
        <v>206.61795299999997</v>
      </c>
    </row>
    <row r="21" spans="1:5" ht="16.5" customHeight="1">
      <c r="A21" s="23" t="s">
        <v>70</v>
      </c>
      <c r="B21" s="23">
        <v>835</v>
      </c>
      <c r="C21" s="5" t="s">
        <v>64</v>
      </c>
      <c r="D21" s="6">
        <v>44.70867039999999</v>
      </c>
      <c r="E21" s="6">
        <v>24.6595</v>
      </c>
    </row>
    <row r="22" spans="1:5" ht="19.5" customHeight="1">
      <c r="A22" s="23" t="s">
        <v>70</v>
      </c>
      <c r="B22" s="23">
        <v>840</v>
      </c>
      <c r="C22" s="5" t="s">
        <v>65</v>
      </c>
      <c r="D22" s="6">
        <v>2.629100000000001</v>
      </c>
      <c r="E22" s="6">
        <v>3.5617000000000005</v>
      </c>
    </row>
    <row r="23" spans="1:5" ht="27.75" customHeight="1">
      <c r="A23" s="23" t="s">
        <v>70</v>
      </c>
      <c r="B23" s="23">
        <v>860</v>
      </c>
      <c r="C23" s="5" t="s">
        <v>67</v>
      </c>
      <c r="D23" s="6">
        <v>99.8805567000038</v>
      </c>
      <c r="E23" s="6">
        <v>62.782291519997514</v>
      </c>
    </row>
    <row r="24" spans="1:7" ht="21" customHeight="1">
      <c r="A24" s="24" t="s">
        <v>70</v>
      </c>
      <c r="B24" s="24">
        <v>861</v>
      </c>
      <c r="C24" s="13" t="s">
        <v>68</v>
      </c>
      <c r="D24" s="14">
        <v>74.46294309999999</v>
      </c>
      <c r="E24" s="14">
        <v>47.11594486</v>
      </c>
      <c r="F24" s="29">
        <f>D24/D$27</f>
        <v>0.06266406006827006</v>
      </c>
      <c r="G24" s="29">
        <f>E24/E$27</f>
        <v>0.05944808598783618</v>
      </c>
    </row>
    <row r="25" spans="1:5" ht="26.25" customHeight="1">
      <c r="A25" s="23" t="s">
        <v>70</v>
      </c>
      <c r="B25" s="23">
        <v>870</v>
      </c>
      <c r="C25" s="5" t="s">
        <v>69</v>
      </c>
      <c r="D25" s="6">
        <v>94.11090000000034</v>
      </c>
      <c r="E25" s="6">
        <v>43.320800000000084</v>
      </c>
    </row>
    <row r="27" spans="1:5" ht="12.75">
      <c r="A27" s="25" t="s">
        <v>78</v>
      </c>
      <c r="B27" s="21"/>
      <c r="C27" s="17"/>
      <c r="D27" s="17">
        <f>SUM(D2:D26)</f>
        <v>1188.2878801481343</v>
      </c>
      <c r="E27" s="17">
        <f>SUM(E2:E26)</f>
        <v>792.5561282097544</v>
      </c>
    </row>
    <row r="28" spans="3:5" ht="12.75">
      <c r="C28" t="s">
        <v>86</v>
      </c>
      <c r="D28">
        <f>SUM(D10:D25)</f>
        <v>1171.061000148134</v>
      </c>
      <c r="E28">
        <f>SUM(E10:E25)</f>
        <v>775.6850922097544</v>
      </c>
    </row>
    <row r="30" ht="12.75">
      <c r="C30" t="s">
        <v>86</v>
      </c>
    </row>
    <row r="31" spans="4:5" ht="12.75">
      <c r="D31" s="17">
        <v>2010</v>
      </c>
      <c r="E31" s="17">
        <v>2020</v>
      </c>
    </row>
    <row r="32" spans="3:5" ht="12.75">
      <c r="C32" t="s">
        <v>82</v>
      </c>
      <c r="D32">
        <f>D18</f>
        <v>553.4821865464301</v>
      </c>
      <c r="E32">
        <v>275.5</v>
      </c>
    </row>
    <row r="33" spans="3:5" ht="12.75">
      <c r="C33" t="s">
        <v>84</v>
      </c>
      <c r="D33">
        <f>D24</f>
        <v>74.46294309999999</v>
      </c>
      <c r="E33">
        <v>64</v>
      </c>
    </row>
    <row r="34" spans="3:5" ht="12.75">
      <c r="C34" t="s">
        <v>88</v>
      </c>
      <c r="D34">
        <f>D20</f>
        <v>137.55715180500002</v>
      </c>
      <c r="E34">
        <f>E20</f>
        <v>206.61795299999997</v>
      </c>
    </row>
    <row r="35" spans="3:5" ht="12.75">
      <c r="C35" t="s">
        <v>85</v>
      </c>
      <c r="D35">
        <f>D19</f>
        <v>91.60712168599999</v>
      </c>
      <c r="E35">
        <f>E19</f>
        <v>119.17040831699997</v>
      </c>
    </row>
    <row r="36" spans="3:5" ht="12.75">
      <c r="C36" t="s">
        <v>89</v>
      </c>
      <c r="D36">
        <f>D21</f>
        <v>44.70867039999999</v>
      </c>
      <c r="E36">
        <f>E21</f>
        <v>24.6595</v>
      </c>
    </row>
    <row r="37" spans="3:5" ht="12.75">
      <c r="C37" t="s">
        <v>83</v>
      </c>
      <c r="D37">
        <f>SUM(D10:D17)</f>
        <v>72.6223699107</v>
      </c>
      <c r="E37">
        <f>SUM(E10:E17)</f>
        <v>51.20923129808987</v>
      </c>
    </row>
    <row r="38" spans="3:5" ht="12.75">
      <c r="C38" t="s">
        <v>81</v>
      </c>
      <c r="D38">
        <f>SUM(D22:D23,D25)</f>
        <v>196.62055670000416</v>
      </c>
      <c r="E38">
        <f>SUM(E22:E23,E25)</f>
        <v>109.6647915199976</v>
      </c>
    </row>
    <row r="40" spans="3:5" ht="12.75">
      <c r="C40" t="s">
        <v>87</v>
      </c>
      <c r="D40">
        <f>SUM(D32:D38)</f>
        <v>1171.061000148134</v>
      </c>
      <c r="E40">
        <f>SUM(E32:E38)</f>
        <v>850.8218841350874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4">
      <selection activeCell="C31" sqref="C31:E41"/>
    </sheetView>
  </sheetViews>
  <sheetFormatPr defaultColWidth="9.140625" defaultRowHeight="12.75"/>
  <cols>
    <col min="1" max="1" width="9.140625" style="22" customWidth="1"/>
    <col min="2" max="2" width="15.421875" style="22" customWidth="1"/>
    <col min="3" max="3" width="48.7109375" style="0" customWidth="1"/>
  </cols>
  <sheetData>
    <row r="1" spans="1:5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21.75" customHeight="1">
      <c r="A2" s="26" t="s">
        <v>71</v>
      </c>
      <c r="B2" s="26">
        <v>10</v>
      </c>
      <c r="C2" s="8" t="s">
        <v>5</v>
      </c>
      <c r="D2" s="9">
        <v>0.09518790399999999</v>
      </c>
      <c r="E2" s="9">
        <v>0.10722027680000001</v>
      </c>
    </row>
    <row r="3" spans="1:5" ht="12.75">
      <c r="A3" s="26" t="s">
        <v>71</v>
      </c>
      <c r="B3" s="26">
        <v>20</v>
      </c>
      <c r="C3" s="8" t="s">
        <v>6</v>
      </c>
      <c r="D3" s="9">
        <v>0.00665296</v>
      </c>
      <c r="E3" s="9">
        <v>0.008799699999999997</v>
      </c>
    </row>
    <row r="4" spans="1:5" ht="24" customHeight="1">
      <c r="A4" s="26" t="s">
        <v>71</v>
      </c>
      <c r="B4" s="26">
        <v>30</v>
      </c>
      <c r="C4" s="8" t="s">
        <v>7</v>
      </c>
      <c r="D4" s="9">
        <v>0.04046704</v>
      </c>
      <c r="E4" s="9">
        <v>0.044980754</v>
      </c>
    </row>
    <row r="5" spans="1:5" ht="18.75" customHeight="1">
      <c r="A5" s="26" t="s">
        <v>71</v>
      </c>
      <c r="B5" s="26">
        <v>40</v>
      </c>
      <c r="C5" s="8" t="s">
        <v>8</v>
      </c>
      <c r="D5" s="9">
        <v>0</v>
      </c>
      <c r="E5" s="9">
        <v>0</v>
      </c>
    </row>
    <row r="6" spans="1:5" ht="21" customHeight="1">
      <c r="A6" s="26" t="s">
        <v>71</v>
      </c>
      <c r="B6" s="26">
        <v>50</v>
      </c>
      <c r="C6" s="8" t="s">
        <v>9</v>
      </c>
      <c r="D6" s="9">
        <v>0.35624227199999997</v>
      </c>
      <c r="E6" s="9">
        <v>0.4398984044000001</v>
      </c>
    </row>
    <row r="7" spans="1:5" s="12" customFormat="1" ht="19.5" customHeight="1">
      <c r="A7" s="26" t="s">
        <v>71</v>
      </c>
      <c r="B7" s="26">
        <v>52</v>
      </c>
      <c r="C7" s="8" t="s">
        <v>10</v>
      </c>
      <c r="D7" s="9">
        <v>0.0037132800000000002</v>
      </c>
      <c r="E7" s="9">
        <v>0.0044878470000000005</v>
      </c>
    </row>
    <row r="8" spans="1:5" ht="22.5" customHeight="1">
      <c r="A8" s="26" t="s">
        <v>71</v>
      </c>
      <c r="B8" s="26">
        <v>60</v>
      </c>
      <c r="C8" s="8" t="s">
        <v>11</v>
      </c>
      <c r="D8" s="9">
        <v>0.141153024</v>
      </c>
      <c r="E8" s="9">
        <v>0.16175199950000002</v>
      </c>
    </row>
    <row r="9" spans="1:5" ht="20.25" customHeight="1">
      <c r="A9" s="47" t="s">
        <v>71</v>
      </c>
      <c r="B9" s="47">
        <v>99</v>
      </c>
      <c r="C9" s="48" t="s">
        <v>12</v>
      </c>
      <c r="D9" s="49">
        <v>0.52346824</v>
      </c>
      <c r="E9" s="49">
        <v>0.45427751460000004</v>
      </c>
    </row>
    <row r="10" spans="1:5" ht="22.5" customHeight="1">
      <c r="A10" s="50" t="s">
        <v>71</v>
      </c>
      <c r="B10" s="51">
        <v>710</v>
      </c>
      <c r="C10" s="52" t="s">
        <v>41</v>
      </c>
      <c r="D10" s="53">
        <v>0.09950523839999996</v>
      </c>
      <c r="E10" s="54">
        <v>0.017580088486799993</v>
      </c>
    </row>
    <row r="11" spans="1:5" ht="23.25" customHeight="1">
      <c r="A11" s="55" t="s">
        <v>71</v>
      </c>
      <c r="B11" s="26">
        <v>722</v>
      </c>
      <c r="C11" s="8" t="s">
        <v>42</v>
      </c>
      <c r="D11" s="9">
        <v>0.19240919999999997</v>
      </c>
      <c r="E11" s="56">
        <v>0.07721104189679999</v>
      </c>
    </row>
    <row r="12" spans="1:5" ht="18.75" customHeight="1">
      <c r="A12" s="55" t="s">
        <v>71</v>
      </c>
      <c r="B12" s="26">
        <v>723</v>
      </c>
      <c r="C12" s="8" t="s">
        <v>43</v>
      </c>
      <c r="D12" s="9">
        <v>0.028372500000000005</v>
      </c>
      <c r="E12" s="56">
        <v>0.0060956085708000025</v>
      </c>
    </row>
    <row r="13" spans="1:5" ht="18.75" customHeight="1">
      <c r="A13" s="55" t="s">
        <v>71</v>
      </c>
      <c r="B13" s="26">
        <v>724</v>
      </c>
      <c r="C13" s="8" t="s">
        <v>44</v>
      </c>
      <c r="D13" s="9">
        <v>0.013356900000000005</v>
      </c>
      <c r="E13" s="56">
        <v>0.005123844885600003</v>
      </c>
    </row>
    <row r="14" spans="1:5" ht="21" customHeight="1">
      <c r="A14" s="55" t="s">
        <v>71</v>
      </c>
      <c r="B14" s="26">
        <v>742</v>
      </c>
      <c r="C14" s="8" t="s">
        <v>49</v>
      </c>
      <c r="D14" s="9">
        <v>0.17360829000000003</v>
      </c>
      <c r="E14" s="56">
        <v>0.14065963200000003</v>
      </c>
    </row>
    <row r="15" spans="1:5" ht="21.75" customHeight="1">
      <c r="A15" s="55" t="s">
        <v>71</v>
      </c>
      <c r="B15" s="26">
        <v>743</v>
      </c>
      <c r="C15" s="8" t="s">
        <v>50</v>
      </c>
      <c r="D15" s="9">
        <v>0.15582564000000004</v>
      </c>
      <c r="E15" s="56">
        <v>0.11261561787000003</v>
      </c>
    </row>
    <row r="16" spans="1:5" ht="23.25" customHeight="1">
      <c r="A16" s="55" t="s">
        <v>71</v>
      </c>
      <c r="B16" s="26">
        <v>760</v>
      </c>
      <c r="C16" s="8" t="s">
        <v>54</v>
      </c>
      <c r="D16" s="9">
        <v>0.3728566800000001</v>
      </c>
      <c r="E16" s="56">
        <v>0.36105569289</v>
      </c>
    </row>
    <row r="17" spans="1:5" ht="12.75">
      <c r="A17" s="55" t="s">
        <v>71</v>
      </c>
      <c r="B17" s="26">
        <v>780</v>
      </c>
      <c r="C17" s="8" t="s">
        <v>58</v>
      </c>
      <c r="D17" s="9">
        <v>0.04838534999999999</v>
      </c>
      <c r="E17" s="56">
        <v>0.040967117819999996</v>
      </c>
    </row>
    <row r="18" spans="1:7" ht="24" customHeight="1">
      <c r="A18" s="55" t="s">
        <v>71</v>
      </c>
      <c r="B18" s="26">
        <v>790</v>
      </c>
      <c r="C18" s="8" t="s">
        <v>59</v>
      </c>
      <c r="D18" s="9">
        <v>20.005094041032002</v>
      </c>
      <c r="E18" s="56">
        <v>5.414702427388062</v>
      </c>
      <c r="F18" s="29">
        <f>D18/D$27</f>
        <v>0.39321398349756187</v>
      </c>
      <c r="G18" s="29">
        <f>E18/E$27</f>
        <v>0.27775549198930843</v>
      </c>
    </row>
    <row r="19" spans="1:5" ht="12.75">
      <c r="A19" s="55" t="s">
        <v>71</v>
      </c>
      <c r="B19" s="26">
        <v>820</v>
      </c>
      <c r="C19" s="8" t="s">
        <v>61</v>
      </c>
      <c r="D19" s="9">
        <v>3.0423578460000007</v>
      </c>
      <c r="E19" s="56">
        <v>3.4698181239999992</v>
      </c>
    </row>
    <row r="20" spans="1:5" ht="21.75" customHeight="1">
      <c r="A20" s="55" t="s">
        <v>71</v>
      </c>
      <c r="B20" s="26">
        <v>833</v>
      </c>
      <c r="C20" s="8" t="s">
        <v>63</v>
      </c>
      <c r="D20" s="9">
        <v>9.726178659999999</v>
      </c>
      <c r="E20" s="56">
        <v>3.23031</v>
      </c>
    </row>
    <row r="21" spans="1:5" ht="20.25" customHeight="1">
      <c r="A21" s="55" t="s">
        <v>71</v>
      </c>
      <c r="B21" s="26">
        <v>835</v>
      </c>
      <c r="C21" s="8" t="s">
        <v>64</v>
      </c>
      <c r="D21" s="9">
        <v>1.7690548000000004</v>
      </c>
      <c r="E21" s="56">
        <v>0.7001000000000002</v>
      </c>
    </row>
    <row r="22" spans="1:5" ht="24.75" customHeight="1">
      <c r="A22" s="55" t="s">
        <v>71</v>
      </c>
      <c r="B22" s="26">
        <v>840</v>
      </c>
      <c r="C22" s="8" t="s">
        <v>65</v>
      </c>
      <c r="D22" s="9">
        <v>0.06026</v>
      </c>
      <c r="E22" s="56">
        <v>0.085836</v>
      </c>
    </row>
    <row r="23" spans="1:5" ht="18.75" customHeight="1">
      <c r="A23" s="55" t="s">
        <v>71</v>
      </c>
      <c r="B23" s="26">
        <v>860</v>
      </c>
      <c r="C23" s="8" t="s">
        <v>67</v>
      </c>
      <c r="D23" s="9">
        <v>5.426735057249867</v>
      </c>
      <c r="E23" s="56">
        <v>1.654262949999975</v>
      </c>
    </row>
    <row r="24" spans="1:7" ht="23.25" customHeight="1">
      <c r="A24" s="57" t="s">
        <v>71</v>
      </c>
      <c r="B24" s="27">
        <v>861</v>
      </c>
      <c r="C24" s="15" t="s">
        <v>68</v>
      </c>
      <c r="D24" s="16">
        <v>3.428793005</v>
      </c>
      <c r="E24" s="58">
        <v>1.056110117</v>
      </c>
      <c r="F24" s="29">
        <f>D24/D$27</f>
        <v>0.06739530208252265</v>
      </c>
      <c r="G24" s="29">
        <f>E24/E$27</f>
        <v>0.0541747933660174</v>
      </c>
    </row>
    <row r="25" spans="1:5" ht="21" customHeight="1">
      <c r="A25" s="59" t="s">
        <v>71</v>
      </c>
      <c r="B25" s="60">
        <v>870</v>
      </c>
      <c r="C25" s="61" t="s">
        <v>69</v>
      </c>
      <c r="D25" s="62">
        <v>5.16616800000001</v>
      </c>
      <c r="E25" s="63">
        <v>1.9006279999999953</v>
      </c>
    </row>
    <row r="27" spans="1:5" ht="12.75">
      <c r="A27" s="28" t="s">
        <v>78</v>
      </c>
      <c r="B27" s="21"/>
      <c r="C27" s="17"/>
      <c r="D27" s="17">
        <f>SUM(D2:D26)</f>
        <v>50.87584592768188</v>
      </c>
      <c r="E27" s="17">
        <f>SUM(E2:E26)</f>
        <v>19.49449275910803</v>
      </c>
    </row>
    <row r="28" spans="3:5" ht="12.75">
      <c r="C28" t="s">
        <v>86</v>
      </c>
      <c r="D28">
        <f>SUM(D10:D25)</f>
        <v>49.70896120768188</v>
      </c>
      <c r="E28">
        <f>SUM(E10:E25)</f>
        <v>18.27307626280803</v>
      </c>
    </row>
    <row r="31" ht="12.75">
      <c r="C31" t="s">
        <v>86</v>
      </c>
    </row>
    <row r="32" spans="4:5" ht="12.75">
      <c r="D32" s="17">
        <v>2010</v>
      </c>
      <c r="E32" s="17">
        <v>2020</v>
      </c>
    </row>
    <row r="33" spans="3:5" ht="12.75">
      <c r="C33" t="s">
        <v>82</v>
      </c>
      <c r="D33">
        <f>D18</f>
        <v>20.005094041032002</v>
      </c>
      <c r="E33">
        <v>9.36</v>
      </c>
    </row>
    <row r="34" spans="3:5" ht="12.75">
      <c r="C34" t="s">
        <v>84</v>
      </c>
      <c r="D34">
        <f>D24</f>
        <v>3.428793005</v>
      </c>
      <c r="E34">
        <v>2.8</v>
      </c>
    </row>
    <row r="35" spans="3:5" ht="12.75">
      <c r="C35" t="s">
        <v>88</v>
      </c>
      <c r="D35">
        <f>D20</f>
        <v>9.726178659999999</v>
      </c>
      <c r="E35">
        <f>E20</f>
        <v>3.23031</v>
      </c>
    </row>
    <row r="36" spans="3:5" ht="12.75">
      <c r="C36" t="s">
        <v>85</v>
      </c>
      <c r="D36">
        <f>D19</f>
        <v>3.0423578460000007</v>
      </c>
      <c r="E36">
        <f>E19</f>
        <v>3.4698181239999992</v>
      </c>
    </row>
    <row r="37" spans="3:5" ht="12.75">
      <c r="C37" t="s">
        <v>89</v>
      </c>
      <c r="D37">
        <f>D21</f>
        <v>1.7690548000000004</v>
      </c>
      <c r="E37">
        <f>E21</f>
        <v>0.7001000000000002</v>
      </c>
    </row>
    <row r="38" spans="3:5" ht="12.75">
      <c r="C38" t="s">
        <v>83</v>
      </c>
      <c r="D38">
        <f>SUM(D10:D17)</f>
        <v>1.0843197984000001</v>
      </c>
      <c r="E38">
        <f>SUM(E10:E17)</f>
        <v>0.76130864442</v>
      </c>
    </row>
    <row r="39" spans="3:5" ht="12.75">
      <c r="C39" t="s">
        <v>81</v>
      </c>
      <c r="D39">
        <f>SUM(D25,D23,D22)</f>
        <v>10.653163057249877</v>
      </c>
      <c r="E39">
        <f>SUM(E25,E23,E22)</f>
        <v>3.6407269499999706</v>
      </c>
    </row>
    <row r="41" spans="3:5" ht="12.75">
      <c r="C41" t="s">
        <v>87</v>
      </c>
      <c r="D41">
        <f>SUM(D33:D39)</f>
        <v>49.70896120768188</v>
      </c>
      <c r="E41">
        <f>SUM(E33:E39)</f>
        <v>23.96226371841997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mjohnson</dc:creator>
  <cp:keywords/>
  <dc:description/>
  <cp:lastModifiedBy>arb</cp:lastModifiedBy>
  <dcterms:created xsi:type="dcterms:W3CDTF">2010-10-11T23:18:41Z</dcterms:created>
  <dcterms:modified xsi:type="dcterms:W3CDTF">2010-10-18T22:35:04Z</dcterms:modified>
  <cp:category/>
  <cp:version/>
  <cp:contentType/>
  <cp:contentStatus/>
</cp:coreProperties>
</file>