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545" activeTab="0"/>
  </bookViews>
  <sheets>
    <sheet name="FIS98" sheetId="1" r:id="rId1"/>
  </sheets>
  <definedNames/>
  <calcPr calcMode="manual" fullCalcOnLoad="1"/>
</workbook>
</file>

<file path=xl/sharedStrings.xml><?xml version="1.0" encoding="utf-8"?>
<sst xmlns="http://schemas.openxmlformats.org/spreadsheetml/2006/main" count="668" uniqueCount="227">
  <si>
    <t>UTILITIES; AIR, WATER, AND SOLID WASTE FACILITIES</t>
  </si>
  <si>
    <t>COMPLEXITY</t>
  </si>
  <si>
    <t>PRIORITY</t>
  </si>
  <si>
    <t>TOTAL</t>
  </si>
  <si>
    <t>DISTRICT</t>
  </si>
  <si>
    <t>COUNTY</t>
  </si>
  <si>
    <t>FAC ID</t>
  </si>
  <si>
    <t>FACILITY NAME</t>
  </si>
  <si>
    <t>SIC</t>
  </si>
  <si>
    <t>(1)</t>
  </si>
  <si>
    <t>SCORE</t>
  </si>
  <si>
    <t>HRA</t>
  </si>
  <si>
    <t xml:space="preserve">                   FEE</t>
  </si>
  <si>
    <t>BA</t>
  </si>
  <si>
    <t>San Francisco South East Treatment Plant</t>
  </si>
  <si>
    <t>I</t>
  </si>
  <si>
    <t>City of Santa Clara, Electric</t>
  </si>
  <si>
    <t>S</t>
  </si>
  <si>
    <t>City of Sunnyvale Solid Waste</t>
  </si>
  <si>
    <t>City of Palo Alto Landfill</t>
  </si>
  <si>
    <t>City of Mountain View (Shoreli</t>
  </si>
  <si>
    <t>City of Alameda, Maint Serv Ce</t>
  </si>
  <si>
    <t>City of Menlo Park</t>
  </si>
  <si>
    <t>City of San Jose (Singleton Road Landfill)</t>
  </si>
  <si>
    <t>Empire Waste Management</t>
  </si>
  <si>
    <t>IMP</t>
  </si>
  <si>
    <t>Imperial Irrigation Dist.</t>
  </si>
  <si>
    <t>LAS</t>
  </si>
  <si>
    <t>Honey Lake Power</t>
  </si>
  <si>
    <t>SAC</t>
  </si>
  <si>
    <t>McClellan AFB/SMUD</t>
  </si>
  <si>
    <t>1,243.49</t>
  </si>
  <si>
    <t>SC</t>
  </si>
  <si>
    <t xml:space="preserve">   COACHELLA VALLEY WATER DIST</t>
  </si>
  <si>
    <t xml:space="preserve">   INDIO CITY, PUBLIC WORKS DEPT</t>
  </si>
  <si>
    <t xml:space="preserve">   IRVINE RANCH WATER DIST</t>
  </si>
  <si>
    <t xml:space="preserve">   LA CITY, DWP</t>
  </si>
  <si>
    <t xml:space="preserve">   OR. CO., WATER DIST, FACTORY NO. 21</t>
  </si>
  <si>
    <t xml:space="preserve">   BREA CITY</t>
  </si>
  <si>
    <t xml:space="preserve">   CHINO BASIN MUNICIPAL WATER DIST</t>
  </si>
  <si>
    <t>C</t>
  </si>
  <si>
    <t xml:space="preserve">   EASTERN MUNICIPAL WATER DISTRICT</t>
  </si>
  <si>
    <t xml:space="preserve">   VERNON CITY, LIGHT &amp; POWER DEPT</t>
  </si>
  <si>
    <t xml:space="preserve">   LA CO., SANITATION DIST NO. 2</t>
  </si>
  <si>
    <t xml:space="preserve">   LAS VIRGENES MUN WATER DIST, TAPIA RECLA</t>
  </si>
  <si>
    <t xml:space="preserve">   LA CO., SANITATION DIST, MISSION CYNS1-3</t>
  </si>
  <si>
    <t xml:space="preserve">   LA CO., SANITATION DIST NO.2</t>
  </si>
  <si>
    <t xml:space="preserve">   GLENDALE CITY</t>
  </si>
  <si>
    <t>14,398.36</t>
  </si>
  <si>
    <t xml:space="preserve">   LA CO., SANITATION DISTRICT</t>
  </si>
  <si>
    <t xml:space="preserve">   NEWPORT BEACH CITY - UTILITIES DEPT</t>
  </si>
  <si>
    <t xml:space="preserve">   LA CO.,SANITATION DIST,CALABASAS LNDFILL</t>
  </si>
  <si>
    <t xml:space="preserve">   LA CO., SANITATION DIST</t>
  </si>
  <si>
    <t xml:space="preserve">   PACIFIC ENERGY-PENROSE LANDFILL</t>
  </si>
  <si>
    <t xml:space="preserve">   PACIFIC ENERGY; TOYON CANYON LANDFILL</t>
  </si>
  <si>
    <t xml:space="preserve">   LONG BEACH CITY, SERRF PROJECT</t>
  </si>
  <si>
    <t xml:space="preserve">   LA CO, SANITATION DISTRICT UNIT NO.02</t>
  </si>
  <si>
    <t xml:space="preserve">   WESTERN WASTE INDS-(EL SOBRANTE LANDFILL</t>
  </si>
  <si>
    <t xml:space="preserve">   BKK CORPORATION, LANDFILL DIVISION  GNRL</t>
  </si>
  <si>
    <t xml:space="preserve">   IMPERIAL IRRIGATION DISTRICT</t>
  </si>
  <si>
    <t xml:space="preserve">   INDIO CITY, PUB WKS DEPT</t>
  </si>
  <si>
    <t xml:space="preserve">   CITY OF CORONA - UTILITY SERVICES DEPT.</t>
  </si>
  <si>
    <t xml:space="preserve">   SEAGULL SANITATION</t>
  </si>
  <si>
    <t xml:space="preserve">   LA CITY, DWP HAYNES GENERATING STATION</t>
  </si>
  <si>
    <t xml:space="preserve">   LA CITY, DWP SCATTERGOOD GENERATING STA</t>
  </si>
  <si>
    <t xml:space="preserve">   PASADENA CITY, DWP</t>
  </si>
  <si>
    <t>17,026.44</t>
  </si>
  <si>
    <t xml:space="preserve">   LA CITY, DWP VALLEY GENERATING STATION</t>
  </si>
  <si>
    <t xml:space="preserve">   LA CITY, SANITATION BUREAU (NSR USE ONLY</t>
  </si>
  <si>
    <t>SD</t>
  </si>
  <si>
    <t>S.D. Cnty/ San Marcos I Landfill</t>
  </si>
  <si>
    <t>S.D. Cnty/ Valley Center Landfill</t>
  </si>
  <si>
    <t>Oceanside City/ Mission Landfill</t>
  </si>
  <si>
    <t>S.D. City Pt. Loma Wste. Wtr. Trmt. Plant</t>
  </si>
  <si>
    <t>Landfill Generating Partners</t>
  </si>
  <si>
    <t>S.D. Cnty/ San Marcos II Landfill</t>
  </si>
  <si>
    <t>Encina Waste Water Authority</t>
  </si>
  <si>
    <t>S.D. Cnty/ Bonsall Landfill</t>
  </si>
  <si>
    <t>Allied Waste/Sycamore Landfill</t>
  </si>
  <si>
    <t>S.D. Cnty/ Hillsborough Landfill</t>
  </si>
  <si>
    <t>S.D. City/ So Chollas Landfill</t>
  </si>
  <si>
    <t>Oceanside City/ Maxson St Landfill</t>
  </si>
  <si>
    <t>S.D. Cnty/ Duckpond Landfill</t>
  </si>
  <si>
    <t>S.D. Cnty/ Bell JHS Landfill</t>
  </si>
  <si>
    <t>S.D. Cnty/ Palomar Airport Landfill</t>
  </si>
  <si>
    <t>S.D. Cnty/ Gillespie Landfill</t>
  </si>
  <si>
    <t>S.D. City/ Arizona St. Landfill</t>
  </si>
  <si>
    <t>Allied Waste/Romana Landfill</t>
  </si>
  <si>
    <t>S.D. Cnty/ Fallbrook Landfill</t>
  </si>
  <si>
    <t>S.D. Cnty/ Poway Landfill</t>
  </si>
  <si>
    <t>S.D. Cnty/ Jamacha Landfill</t>
  </si>
  <si>
    <t>S.D. Cnty/ Viejas Landfill</t>
  </si>
  <si>
    <t>S.D. Cnty/ Encinitas II Landfill</t>
  </si>
  <si>
    <t>S.D. City/ Miramar Landfills</t>
  </si>
  <si>
    <t>SJU</t>
  </si>
  <si>
    <t>STOCKTON MUNICIPAL UTILITY</t>
  </si>
  <si>
    <t>WEST KERN WATER DISTRICT</t>
  </si>
  <si>
    <t>NORTHERN CALIFORNIA POWER</t>
  </si>
  <si>
    <t>VEN</t>
  </si>
  <si>
    <t>Ventura Waste H2O Treatment</t>
  </si>
  <si>
    <t>VRSD-Bailard Landfill Flare</t>
  </si>
  <si>
    <t xml:space="preserve"> </t>
  </si>
  <si>
    <t>PUBLICLY OWNED TREATMENT WORKS (POTWs)</t>
  </si>
  <si>
    <t>DIST</t>
  </si>
  <si>
    <t>East Bay Municipal Utility District</t>
  </si>
  <si>
    <t>Palo Alto Regional Water Quality</t>
  </si>
  <si>
    <t>City of Sunnyvale Water Pollution</t>
  </si>
  <si>
    <t>San Jose/Santa Clara Water Pollution</t>
  </si>
  <si>
    <t>San Mateo Water Quality Control</t>
  </si>
  <si>
    <t>Central Contra Costa Sanitary</t>
  </si>
  <si>
    <t>Hayward Waste Water Treatment</t>
  </si>
  <si>
    <t>Oro Loma Sanitary District</t>
  </si>
  <si>
    <t>Union Sanitary District</t>
  </si>
  <si>
    <t>Delta Diablo Sanitation District</t>
  </si>
  <si>
    <t>Novato Sanitary District</t>
  </si>
  <si>
    <t>City of Santa Rosa</t>
  </si>
  <si>
    <t>Fairfield Suisun Sewer District</t>
  </si>
  <si>
    <t>South Bayside System Authority</t>
  </si>
  <si>
    <t>Vallejo Sanitation &amp; Flood Con</t>
  </si>
  <si>
    <t>ED</t>
  </si>
  <si>
    <t>South Tahoe Public Utility District</t>
  </si>
  <si>
    <t>MBU</t>
  </si>
  <si>
    <t>MRWPCA</t>
  </si>
  <si>
    <t>Regional Sanitation District</t>
  </si>
  <si>
    <t xml:space="preserve">   LA CITY, LA-GLENDALE WATER RECLAMATION</t>
  </si>
  <si>
    <t xml:space="preserve">   RIVERSIDE CITY, WATER QUALITY CONTROL</t>
  </si>
  <si>
    <t xml:space="preserve">   LA CITY,SANITATION BUREAU,TERMINAL ISLAN</t>
  </si>
  <si>
    <t xml:space="preserve">   ALISO WATER MANAGEMENT AGENCY</t>
  </si>
  <si>
    <t xml:space="preserve">   LA CO., SANITATION DIST UNIT NO.01</t>
  </si>
  <si>
    <t xml:space="preserve">   OR CO., SANITATION DIST</t>
  </si>
  <si>
    <t xml:space="preserve">   EASTERN MUN WATER DIST</t>
  </si>
  <si>
    <t xml:space="preserve">   OR. CO., SANITATION DIST</t>
  </si>
  <si>
    <t xml:space="preserve">   BURBANK CITY PWD,BURBANK WTR RECLAM PLNT</t>
  </si>
  <si>
    <t>SHA</t>
  </si>
  <si>
    <t>City of Redding POTW - Clear Creek</t>
  </si>
  <si>
    <t>STOCKTON STP-MAIN PLANT</t>
  </si>
  <si>
    <t>TURLOCK WWTP</t>
  </si>
  <si>
    <t>CITY OF FRESNO</t>
  </si>
  <si>
    <t>CITY OF HANFORD</t>
  </si>
  <si>
    <t>CITY OF VISALIA WATER CONSERVA</t>
  </si>
  <si>
    <t>Total</t>
  </si>
  <si>
    <t>GENERAL MEDICAL AND SURGICAL HOSPITALS</t>
  </si>
  <si>
    <t>Santa Clara Valley Health and Hospital</t>
  </si>
  <si>
    <t>Tenet HealthSystem Hospital</t>
  </si>
  <si>
    <t>Mount Diablo Medical Center</t>
  </si>
  <si>
    <t>Merrithew Memorial Hospital</t>
  </si>
  <si>
    <t>El Camino Hospital</t>
  </si>
  <si>
    <t>UCD Medical Center</t>
  </si>
  <si>
    <t xml:space="preserve">   LA CO., OLIVE VIEW/UCLA MEDICAL CENTER</t>
  </si>
  <si>
    <t xml:space="preserve">   LA CO., RANCHO LOS AMIGOS MEDICAL CENTER</t>
  </si>
  <si>
    <t xml:space="preserve">   LAC/USC MEDICAL CENTER</t>
  </si>
  <si>
    <t>TRANSPORTATION AGENCIES</t>
  </si>
  <si>
    <t xml:space="preserve">                    FEE</t>
  </si>
  <si>
    <t>Port of Oakland</t>
  </si>
  <si>
    <t>City of Fairfield</t>
  </si>
  <si>
    <t>San Francisco International Airport</t>
  </si>
  <si>
    <t>City of Santa Clara</t>
  </si>
  <si>
    <t xml:space="preserve">   LA CITY, DEPT OF AIRPORTS</t>
  </si>
  <si>
    <t xml:space="preserve">   LA CITY, STREET MAINT BUREAU DEPT PUB WK</t>
  </si>
  <si>
    <t xml:space="preserve">   LA CITY, HARBOR DEPT</t>
  </si>
  <si>
    <t>Escondido, City of</t>
  </si>
  <si>
    <t>City of Simi Valley</t>
  </si>
  <si>
    <t>Oxnard - City of</t>
  </si>
  <si>
    <t>Ventura Port District</t>
  </si>
  <si>
    <t>GENERAL GOVERNMENT</t>
  </si>
  <si>
    <t>County of Santa Clara</t>
  </si>
  <si>
    <t xml:space="preserve">   TORRANCE CITY</t>
  </si>
  <si>
    <t xml:space="preserve">   INDIO CITY</t>
  </si>
  <si>
    <t>TOTAL LOCAL GOVERNMENT FACILITIES</t>
  </si>
  <si>
    <t>::</t>
  </si>
  <si>
    <t>APPENDIX B:  STATE GOVERNMENT AGENCIES</t>
  </si>
  <si>
    <t>GENERAL GOVERNMENT AGENCIES</t>
  </si>
  <si>
    <t>State of California-Central Plant</t>
  </si>
  <si>
    <t>GENERAL MEDICAL, PSYCHIATRIC AND SURGICAL HOSPITALS</t>
  </si>
  <si>
    <t>Napa State Hospital</t>
  </si>
  <si>
    <t>CORRECTIONAL INSTITUTIONS</t>
  </si>
  <si>
    <t>AMA</t>
  </si>
  <si>
    <t>Prison Industries</t>
  </si>
  <si>
    <t>Mule Creek State Prison</t>
  </si>
  <si>
    <t>California Correctional Center</t>
  </si>
  <si>
    <t>Soledad CTF</t>
  </si>
  <si>
    <t>Folsom State Prison</t>
  </si>
  <si>
    <t>CYA TRAINING SCHOOL</t>
  </si>
  <si>
    <t>CALIF ST DEPT OF CORRECTIONS,CAL INS MEN</t>
  </si>
  <si>
    <t>ST CALIF DEPT CORRECTIONS,CAL REHAB CNTR</t>
  </si>
  <si>
    <t>Calif. State Dept. of Corrections</t>
  </si>
  <si>
    <t>CALIFORNIA STATE PRISON AVENAL</t>
  </si>
  <si>
    <t>CALIF STATE PRISON CORCORAN</t>
  </si>
  <si>
    <t>SLO</t>
  </si>
  <si>
    <t>California's Men's Colony</t>
  </si>
  <si>
    <t>YS</t>
  </si>
  <si>
    <t>Cal State Prison</t>
  </si>
  <si>
    <t>UNIVERSITIES, COLLEGES, AND COMMUNITY COLLEGES</t>
  </si>
  <si>
    <t>UCSF/Parnassus</t>
  </si>
  <si>
    <t>Cal State University-Sacramento</t>
  </si>
  <si>
    <t>SB</t>
  </si>
  <si>
    <t>UCSB</t>
  </si>
  <si>
    <t>CAL ST UNIV, DOMINGUEZ HILLS</t>
  </si>
  <si>
    <t>CAL ST, POLYTECHNIC UNIV, POMONA</t>
  </si>
  <si>
    <t>CAL ST UNIV NORTHRIDGE</t>
  </si>
  <si>
    <t>CAL ST UNIV LONG BEACH (STUDENT HOUSING)</t>
  </si>
  <si>
    <t>UNIV CAL IRVINE (NSR USE ONLY)</t>
  </si>
  <si>
    <t>UNIV CAL, RIVERSIDE</t>
  </si>
  <si>
    <t>CAL ST UNIV, SAN BERNARDINO</t>
  </si>
  <si>
    <t>SADDLEBACK COMMUNITY COLLEGE DISTRICT</t>
  </si>
  <si>
    <t>CERRITOS COMMUNITY COLLEGE</t>
  </si>
  <si>
    <t>OCCIDENTAL COLLEGE</t>
  </si>
  <si>
    <t>NO ORANGE CO,.COMM COLLEGE DIST, CYPRESS</t>
  </si>
  <si>
    <t>LA CITY COLLEGE</t>
  </si>
  <si>
    <t>CALIFORNIA INSTITUTE OF THE ARTS</t>
  </si>
  <si>
    <t>CLAREMONT COLLEGES</t>
  </si>
  <si>
    <t>UCSD Campus</t>
  </si>
  <si>
    <t>CALIFORNIA STATE UNIVERSITY</t>
  </si>
  <si>
    <t>California Polytechnic University</t>
  </si>
  <si>
    <t>TOTAL STATE GOVERNMENT FACILITIES</t>
  </si>
  <si>
    <t>TOTAL LOCAL AND STATE GOVERNMENT FACILITIES</t>
  </si>
  <si>
    <t>(1) Complexity:  Simple  1-2 SICs</t>
  </si>
  <si>
    <t xml:space="preserve">                          Intermediate 2-5 SICs</t>
  </si>
  <si>
    <t xml:space="preserve">                          Complex &gt;5 SICs</t>
  </si>
  <si>
    <t>Borrego Landfill, Allied Waste</t>
  </si>
  <si>
    <t>Otay Landfill, Allied Waste</t>
  </si>
  <si>
    <t>Huntington Beach City</t>
  </si>
  <si>
    <t>UNIV CAL, DAVIS</t>
  </si>
  <si>
    <t>SD STATE UNIV</t>
  </si>
  <si>
    <t>UNIV OF CAL, SAN DIEGO</t>
  </si>
  <si>
    <t xml:space="preserve">      &lt;1</t>
  </si>
  <si>
    <t>APPENDIX A:  LOCAL GOVERNMENT AGENCIES   FY 2000-2001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</si>
</sst>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2" xfId="0" applyBorder="1" applyAlignment="1">
      <alignment/>
    </xf>
    <xf numFmtId="164" fontId="3" fillId="0" borderId="0" xfId="0" applyNumberFormat="1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2" xfId="0" applyFont="1" applyBorder="1" applyAlignment="1">
      <alignment/>
    </xf>
    <xf numFmtId="164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0" fontId="4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6"/>
  <sheetViews>
    <sheetView tabSelected="1" workbookViewId="0" topLeftCell="A1">
      <selection activeCell="D2" sqref="D2"/>
    </sheetView>
  </sheetViews>
  <sheetFormatPr defaultColWidth="9.140625" defaultRowHeight="12.75"/>
  <cols>
    <col min="1" max="1" width="11.7109375" style="0" customWidth="1"/>
    <col min="2" max="2" width="10.57421875" style="1" customWidth="1"/>
    <col min="3" max="3" width="11.00390625" style="0" customWidth="1"/>
    <col min="4" max="4" width="57.7109375" style="2" customWidth="1"/>
    <col min="5" max="5" width="6.421875" style="1" customWidth="1"/>
    <col min="6" max="6" width="15.7109375" style="1" customWidth="1"/>
    <col min="7" max="7" width="11.8515625" style="0" customWidth="1"/>
    <col min="8" max="8" width="6.140625" style="0" customWidth="1"/>
    <col min="9" max="9" width="19.00390625" style="12" customWidth="1"/>
    <col min="10" max="16384" width="10.28125" style="0" customWidth="1"/>
  </cols>
  <sheetData>
    <row r="1" ht="20.25">
      <c r="D1" s="31" t="s">
        <v>226</v>
      </c>
    </row>
    <row r="2" spans="1:9" ht="18">
      <c r="A2" s="6"/>
      <c r="G2" s="4"/>
      <c r="I2" s="13"/>
    </row>
    <row r="3" spans="1:254" ht="18">
      <c r="A3" s="7" t="s">
        <v>0</v>
      </c>
      <c r="B3" s="27"/>
      <c r="C3" s="32"/>
      <c r="D3" s="33"/>
      <c r="E3" s="27"/>
      <c r="F3" s="27"/>
      <c r="G3" s="7"/>
      <c r="H3" s="32"/>
      <c r="I3" s="34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</row>
    <row r="4" spans="1:254" ht="12.75">
      <c r="A4" s="19"/>
      <c r="B4" s="51"/>
      <c r="C4" s="49"/>
      <c r="D4" s="50"/>
      <c r="E4" s="51"/>
      <c r="F4" s="51" t="s">
        <v>1</v>
      </c>
      <c r="G4" s="51" t="s">
        <v>2</v>
      </c>
      <c r="H4" s="49"/>
      <c r="I4" s="46" t="s">
        <v>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2.75">
      <c r="A5" s="28" t="s">
        <v>4</v>
      </c>
      <c r="B5" s="29" t="s">
        <v>5</v>
      </c>
      <c r="C5" s="29" t="s">
        <v>6</v>
      </c>
      <c r="D5" s="29" t="s">
        <v>7</v>
      </c>
      <c r="E5" s="29" t="s">
        <v>8</v>
      </c>
      <c r="F5" s="29" t="s">
        <v>9</v>
      </c>
      <c r="G5" s="30" t="s">
        <v>10</v>
      </c>
      <c r="H5" s="29" t="s">
        <v>11</v>
      </c>
      <c r="I5" s="15" t="s">
        <v>12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2.75">
      <c r="A6" s="5" t="s">
        <v>13</v>
      </c>
      <c r="B6" s="11"/>
      <c r="C6" s="42">
        <v>568</v>
      </c>
      <c r="D6" s="10" t="s">
        <v>14</v>
      </c>
      <c r="E6" s="11"/>
      <c r="F6" s="11" t="s">
        <v>15</v>
      </c>
      <c r="G6" s="5">
        <v>19.24</v>
      </c>
      <c r="H6" s="11"/>
      <c r="I6" s="17">
        <v>418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2.75">
      <c r="A7" t="s">
        <v>13</v>
      </c>
      <c r="C7">
        <v>621</v>
      </c>
      <c r="D7" s="2" t="s">
        <v>16</v>
      </c>
      <c r="E7" s="1">
        <v>4941</v>
      </c>
      <c r="F7" s="1" t="s">
        <v>17</v>
      </c>
      <c r="G7">
        <v>40.31</v>
      </c>
      <c r="H7">
        <v>2.1</v>
      </c>
      <c r="I7" s="12">
        <v>508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2.75">
      <c r="A8" t="s">
        <v>13</v>
      </c>
      <c r="C8">
        <v>2253</v>
      </c>
      <c r="D8" s="2" t="s">
        <v>18</v>
      </c>
      <c r="E8" s="1">
        <v>4953</v>
      </c>
      <c r="F8" s="1" t="s">
        <v>17</v>
      </c>
      <c r="G8">
        <v>27.58</v>
      </c>
      <c r="I8" s="12">
        <v>299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2.75">
      <c r="A9" t="s">
        <v>13</v>
      </c>
      <c r="C9">
        <v>2721</v>
      </c>
      <c r="D9" s="2" t="s">
        <v>19</v>
      </c>
      <c r="E9" s="1">
        <v>4953</v>
      </c>
      <c r="F9" s="1" t="s">
        <v>17</v>
      </c>
      <c r="G9">
        <v>52.17</v>
      </c>
      <c r="H9">
        <v>2</v>
      </c>
      <c r="I9" s="12">
        <v>704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2.75">
      <c r="A10" t="s">
        <v>13</v>
      </c>
      <c r="C10">
        <v>2740</v>
      </c>
      <c r="D10" s="2" t="s">
        <v>20</v>
      </c>
      <c r="E10" s="1">
        <v>4953</v>
      </c>
      <c r="F10" s="1" t="s">
        <v>17</v>
      </c>
      <c r="G10">
        <v>135.94</v>
      </c>
      <c r="H10">
        <v>2.7</v>
      </c>
      <c r="I10" s="12">
        <v>2083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2.75">
      <c r="A11" t="s">
        <v>13</v>
      </c>
      <c r="C11">
        <v>3194</v>
      </c>
      <c r="D11" s="2" t="s">
        <v>21</v>
      </c>
      <c r="E11" s="1">
        <v>4953</v>
      </c>
      <c r="F11" s="1" t="s">
        <v>17</v>
      </c>
      <c r="G11">
        <v>13.16</v>
      </c>
      <c r="I11" s="12">
        <v>125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2.75">
      <c r="A12" t="s">
        <v>13</v>
      </c>
      <c r="C12">
        <v>3499</v>
      </c>
      <c r="D12" s="2" t="s">
        <v>22</v>
      </c>
      <c r="E12" s="1">
        <v>4953</v>
      </c>
      <c r="F12" s="1" t="s">
        <v>17</v>
      </c>
      <c r="G12">
        <v>1.28</v>
      </c>
      <c r="I12" s="12">
        <v>125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2.75">
      <c r="A13" s="5" t="s">
        <v>13</v>
      </c>
      <c r="B13" s="11"/>
      <c r="C13" s="5">
        <v>4175</v>
      </c>
      <c r="D13" s="5" t="s">
        <v>23</v>
      </c>
      <c r="E13" s="11">
        <v>9711</v>
      </c>
      <c r="F13" s="11" t="s">
        <v>17</v>
      </c>
      <c r="G13" s="5">
        <v>1.63</v>
      </c>
      <c r="H13" s="5"/>
      <c r="I13" s="17">
        <v>125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2.75">
      <c r="A14" s="5" t="s">
        <v>13</v>
      </c>
      <c r="B14" s="11"/>
      <c r="C14" s="5">
        <v>7957</v>
      </c>
      <c r="D14" s="5" t="s">
        <v>24</v>
      </c>
      <c r="E14" s="11"/>
      <c r="F14" s="11" t="s">
        <v>17</v>
      </c>
      <c r="G14" s="5">
        <v>2.31</v>
      </c>
      <c r="H14" s="5"/>
      <c r="I14" s="17">
        <v>125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2.75">
      <c r="A15" t="s">
        <v>25</v>
      </c>
      <c r="B15" s="1">
        <v>13</v>
      </c>
      <c r="C15">
        <v>15</v>
      </c>
      <c r="D15" t="s">
        <v>26</v>
      </c>
      <c r="E15" s="1">
        <v>4911</v>
      </c>
      <c r="F15" s="1" t="s">
        <v>15</v>
      </c>
      <c r="G15">
        <v>11</v>
      </c>
      <c r="H15">
        <v>4.7</v>
      </c>
      <c r="I15" s="12">
        <v>3349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2.75">
      <c r="A16" s="5" t="s">
        <v>27</v>
      </c>
      <c r="B16" s="11">
        <v>18</v>
      </c>
      <c r="C16" s="5"/>
      <c r="D16" s="5" t="s">
        <v>28</v>
      </c>
      <c r="E16" s="11"/>
      <c r="F16" s="11" t="s">
        <v>17</v>
      </c>
      <c r="G16" s="42">
        <v>4.69</v>
      </c>
      <c r="H16" s="5"/>
      <c r="I16" s="17"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2.75">
      <c r="A17" t="s">
        <v>29</v>
      </c>
      <c r="B17" s="1">
        <v>34</v>
      </c>
      <c r="C17">
        <v>20</v>
      </c>
      <c r="D17" s="2" t="s">
        <v>30</v>
      </c>
      <c r="E17" s="1">
        <v>4911</v>
      </c>
      <c r="F17" s="1" t="s">
        <v>40</v>
      </c>
      <c r="G17" s="38" t="s">
        <v>31</v>
      </c>
      <c r="H17">
        <v>8.5</v>
      </c>
      <c r="I17" s="12">
        <v>2055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2.75">
      <c r="A18" t="s">
        <v>32</v>
      </c>
      <c r="B18" s="1">
        <v>33</v>
      </c>
      <c r="C18">
        <v>1464</v>
      </c>
      <c r="D18" t="s">
        <v>33</v>
      </c>
      <c r="E18" s="1">
        <v>4941</v>
      </c>
      <c r="F18" s="1" t="s">
        <v>17</v>
      </c>
      <c r="G18">
        <v>18.15</v>
      </c>
      <c r="I18" s="12">
        <v>5275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2.75">
      <c r="A19" t="s">
        <v>32</v>
      </c>
      <c r="B19" s="1">
        <v>33</v>
      </c>
      <c r="C19">
        <v>2868</v>
      </c>
      <c r="D19" s="2" t="s">
        <v>34</v>
      </c>
      <c r="E19" s="1">
        <v>4939</v>
      </c>
      <c r="F19" s="1" t="s">
        <v>17</v>
      </c>
      <c r="G19">
        <v>8.16</v>
      </c>
      <c r="I19" s="12"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2.75">
      <c r="A20" t="s">
        <v>32</v>
      </c>
      <c r="B20" s="1">
        <v>30</v>
      </c>
      <c r="C20">
        <v>3513</v>
      </c>
      <c r="D20" t="s">
        <v>35</v>
      </c>
      <c r="E20" s="1">
        <v>4940</v>
      </c>
      <c r="F20" s="1" t="s">
        <v>15</v>
      </c>
      <c r="I20" s="12"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2.75">
      <c r="A21" t="s">
        <v>32</v>
      </c>
      <c r="B21" s="1">
        <v>19</v>
      </c>
      <c r="C21">
        <v>3875</v>
      </c>
      <c r="D21" s="2" t="s">
        <v>36</v>
      </c>
      <c r="E21" s="1">
        <v>4911</v>
      </c>
      <c r="F21" s="1" t="s">
        <v>15</v>
      </c>
      <c r="G21">
        <v>0.36</v>
      </c>
      <c r="I21" s="12"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2.75">
      <c r="A22" t="s">
        <v>32</v>
      </c>
      <c r="B22" s="1">
        <v>30</v>
      </c>
      <c r="C22">
        <v>4591</v>
      </c>
      <c r="D22" t="s">
        <v>37</v>
      </c>
      <c r="E22" s="1">
        <v>4941</v>
      </c>
      <c r="F22" s="1" t="s">
        <v>15</v>
      </c>
      <c r="G22">
        <v>1.17</v>
      </c>
      <c r="I22" s="12"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2.75">
      <c r="A23" t="s">
        <v>32</v>
      </c>
      <c r="B23" s="1">
        <v>30</v>
      </c>
      <c r="C23">
        <v>6714</v>
      </c>
      <c r="D23" s="2" t="s">
        <v>38</v>
      </c>
      <c r="E23" s="1">
        <v>4941</v>
      </c>
      <c r="F23" s="1" t="s">
        <v>15</v>
      </c>
      <c r="G23">
        <v>5.16</v>
      </c>
      <c r="I23" s="12"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2.75">
      <c r="A24" t="s">
        <v>32</v>
      </c>
      <c r="B24" s="1">
        <v>36</v>
      </c>
      <c r="C24">
        <v>9163</v>
      </c>
      <c r="D24" t="s">
        <v>39</v>
      </c>
      <c r="E24" s="1">
        <v>4959</v>
      </c>
      <c r="F24" s="1" t="s">
        <v>40</v>
      </c>
      <c r="G24">
        <v>5.26</v>
      </c>
      <c r="I24" s="12"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2.75">
      <c r="A25" t="s">
        <v>32</v>
      </c>
      <c r="B25" s="1">
        <v>33</v>
      </c>
      <c r="C25">
        <v>13088</v>
      </c>
      <c r="D25" s="2" t="s">
        <v>41</v>
      </c>
      <c r="E25" s="1">
        <v>4950</v>
      </c>
      <c r="F25" s="1" t="s">
        <v>17</v>
      </c>
      <c r="G25">
        <v>2.28</v>
      </c>
      <c r="I25" s="12"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2.75">
      <c r="A26" t="s">
        <v>32</v>
      </c>
      <c r="B26" s="1">
        <v>19</v>
      </c>
      <c r="C26">
        <v>14502</v>
      </c>
      <c r="D26" s="2" t="s">
        <v>42</v>
      </c>
      <c r="E26" s="1">
        <v>4911</v>
      </c>
      <c r="F26" s="1" t="s">
        <v>15</v>
      </c>
      <c r="G26">
        <v>4.03</v>
      </c>
      <c r="I26" s="12"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2.75">
      <c r="A27" t="s">
        <v>32</v>
      </c>
      <c r="B27" s="1">
        <v>19</v>
      </c>
      <c r="C27">
        <v>16399</v>
      </c>
      <c r="D27" s="2" t="s">
        <v>43</v>
      </c>
      <c r="E27" s="1">
        <v>9631</v>
      </c>
      <c r="F27" s="1" t="s">
        <v>17</v>
      </c>
      <c r="G27">
        <v>3.25</v>
      </c>
      <c r="I27" s="12"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2.75">
      <c r="A28" s="5" t="s">
        <v>32</v>
      </c>
      <c r="B28" s="11">
        <v>19</v>
      </c>
      <c r="C28" s="5">
        <v>20457</v>
      </c>
      <c r="D28" s="10" t="s">
        <v>44</v>
      </c>
      <c r="E28" s="11">
        <v>4941</v>
      </c>
      <c r="F28" s="11" t="s">
        <v>17</v>
      </c>
      <c r="G28" s="5"/>
      <c r="H28" s="5"/>
      <c r="I28" s="17"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9" ht="12.75">
      <c r="A29" t="s">
        <v>32</v>
      </c>
      <c r="B29" s="1">
        <v>19</v>
      </c>
      <c r="C29">
        <v>21189</v>
      </c>
      <c r="D29" s="2" t="s">
        <v>45</v>
      </c>
      <c r="E29" s="1">
        <v>9631</v>
      </c>
      <c r="F29" s="1" t="s">
        <v>17</v>
      </c>
      <c r="G29">
        <v>1.18</v>
      </c>
      <c r="I29" s="12">
        <v>0</v>
      </c>
    </row>
    <row r="30" spans="1:9" ht="12.75">
      <c r="A30" t="s">
        <v>32</v>
      </c>
      <c r="B30" s="1">
        <v>19</v>
      </c>
      <c r="C30">
        <v>22221</v>
      </c>
      <c r="D30" s="2" t="s">
        <v>46</v>
      </c>
      <c r="E30" s="1">
        <v>9631</v>
      </c>
      <c r="F30" s="1" t="s">
        <v>17</v>
      </c>
      <c r="G30">
        <v>1.31</v>
      </c>
      <c r="I30" s="12">
        <v>0</v>
      </c>
    </row>
    <row r="31" spans="1:9" ht="12.75">
      <c r="A31" t="s">
        <v>32</v>
      </c>
      <c r="B31" s="1">
        <v>19</v>
      </c>
      <c r="C31">
        <v>24957</v>
      </c>
      <c r="D31" s="2" t="s">
        <v>47</v>
      </c>
      <c r="E31" s="1">
        <v>4923</v>
      </c>
      <c r="F31" s="1" t="s">
        <v>17</v>
      </c>
      <c r="G31" s="38" t="s">
        <v>48</v>
      </c>
      <c r="H31">
        <v>0.59</v>
      </c>
      <c r="I31" s="12">
        <v>0</v>
      </c>
    </row>
    <row r="32" spans="1:9" ht="12.75">
      <c r="A32" t="s">
        <v>32</v>
      </c>
      <c r="B32" s="1">
        <v>19</v>
      </c>
      <c r="C32">
        <v>25070</v>
      </c>
      <c r="D32" s="2" t="s">
        <v>49</v>
      </c>
      <c r="E32" s="1">
        <v>4953</v>
      </c>
      <c r="F32" s="1" t="s">
        <v>40</v>
      </c>
      <c r="G32">
        <v>25.52</v>
      </c>
      <c r="H32">
        <v>1.4</v>
      </c>
      <c r="I32" s="12">
        <v>648</v>
      </c>
    </row>
    <row r="33" spans="1:9" ht="12.75">
      <c r="A33" t="s">
        <v>32</v>
      </c>
      <c r="B33" s="1">
        <v>30</v>
      </c>
      <c r="C33">
        <v>35189</v>
      </c>
      <c r="D33" s="2" t="s">
        <v>50</v>
      </c>
      <c r="E33" s="1">
        <v>1311</v>
      </c>
      <c r="F33" s="1" t="s">
        <v>17</v>
      </c>
      <c r="I33" s="12">
        <v>800</v>
      </c>
    </row>
    <row r="34" spans="1:9" ht="12.75">
      <c r="A34" t="s">
        <v>32</v>
      </c>
      <c r="B34" s="1">
        <v>19</v>
      </c>
      <c r="C34">
        <v>42514</v>
      </c>
      <c r="D34" s="2" t="s">
        <v>51</v>
      </c>
      <c r="E34" s="1">
        <v>4953</v>
      </c>
      <c r="F34" s="1" t="s">
        <v>15</v>
      </c>
      <c r="G34">
        <v>1.37</v>
      </c>
      <c r="H34" t="s">
        <v>225</v>
      </c>
      <c r="I34" s="12">
        <v>0</v>
      </c>
    </row>
    <row r="35" spans="1:9" ht="12.75">
      <c r="A35" t="s">
        <v>32</v>
      </c>
      <c r="B35" s="1">
        <v>19</v>
      </c>
      <c r="C35">
        <v>42633</v>
      </c>
      <c r="D35" s="2" t="s">
        <v>52</v>
      </c>
      <c r="E35" s="1">
        <v>4953</v>
      </c>
      <c r="F35" s="1" t="s">
        <v>15</v>
      </c>
      <c r="G35">
        <v>11.02</v>
      </c>
      <c r="H35">
        <v>1.2</v>
      </c>
      <c r="I35" s="12">
        <v>486</v>
      </c>
    </row>
    <row r="36" spans="1:9" ht="12.75">
      <c r="A36" t="s">
        <v>32</v>
      </c>
      <c r="B36" s="1">
        <v>19</v>
      </c>
      <c r="C36">
        <v>43536</v>
      </c>
      <c r="D36" t="s">
        <v>53</v>
      </c>
      <c r="E36" s="1">
        <v>4911</v>
      </c>
      <c r="F36" s="1" t="s">
        <v>17</v>
      </c>
      <c r="G36">
        <v>3.39</v>
      </c>
      <c r="I36" s="12">
        <v>0</v>
      </c>
    </row>
    <row r="37" spans="1:9" ht="12.75">
      <c r="A37" t="s">
        <v>32</v>
      </c>
      <c r="B37" s="1">
        <v>19</v>
      </c>
      <c r="C37">
        <v>43537</v>
      </c>
      <c r="D37" t="s">
        <v>54</v>
      </c>
      <c r="E37" s="1">
        <v>4911</v>
      </c>
      <c r="F37" s="1" t="s">
        <v>17</v>
      </c>
      <c r="G37">
        <v>2.53</v>
      </c>
      <c r="I37" s="12">
        <v>0</v>
      </c>
    </row>
    <row r="38" spans="1:9" ht="12.75">
      <c r="A38" t="s">
        <v>32</v>
      </c>
      <c r="B38" s="1">
        <v>19</v>
      </c>
      <c r="C38">
        <v>44577</v>
      </c>
      <c r="D38" s="2" t="s">
        <v>55</v>
      </c>
      <c r="E38" s="1">
        <v>4953</v>
      </c>
      <c r="F38" s="1" t="s">
        <v>15</v>
      </c>
      <c r="G38">
        <v>247.97</v>
      </c>
      <c r="H38">
        <v>1.2</v>
      </c>
      <c r="I38" s="12">
        <v>486</v>
      </c>
    </row>
    <row r="39" spans="1:9" ht="12.75">
      <c r="A39" t="s">
        <v>32</v>
      </c>
      <c r="B39" s="1">
        <v>19</v>
      </c>
      <c r="C39">
        <v>45262</v>
      </c>
      <c r="D39" s="2" t="s">
        <v>56</v>
      </c>
      <c r="E39" s="1">
        <v>4953</v>
      </c>
      <c r="F39" s="1" t="s">
        <v>17</v>
      </c>
      <c r="G39">
        <v>12.53</v>
      </c>
      <c r="H39">
        <v>6.17</v>
      </c>
      <c r="I39" s="12">
        <v>325</v>
      </c>
    </row>
    <row r="40" spans="1:9" ht="12.75">
      <c r="A40" t="s">
        <v>32</v>
      </c>
      <c r="B40" s="1">
        <v>33</v>
      </c>
      <c r="C40">
        <v>53554</v>
      </c>
      <c r="D40" t="s">
        <v>57</v>
      </c>
      <c r="E40" s="1">
        <v>4959</v>
      </c>
      <c r="F40" s="1" t="s">
        <v>17</v>
      </c>
      <c r="I40" s="12">
        <v>800</v>
      </c>
    </row>
    <row r="41" spans="1:9" ht="12.75">
      <c r="A41" t="s">
        <v>32</v>
      </c>
      <c r="B41" s="1">
        <v>19</v>
      </c>
      <c r="C41">
        <v>55449</v>
      </c>
      <c r="D41" t="s">
        <v>58</v>
      </c>
      <c r="E41" s="1">
        <v>4953</v>
      </c>
      <c r="F41" s="1" t="s">
        <v>15</v>
      </c>
      <c r="G41">
        <v>278.87</v>
      </c>
      <c r="H41">
        <v>180</v>
      </c>
      <c r="I41" s="12">
        <v>12201</v>
      </c>
    </row>
    <row r="42" spans="1:9" ht="12.75">
      <c r="A42" t="s">
        <v>32</v>
      </c>
      <c r="B42" s="1">
        <v>33</v>
      </c>
      <c r="C42">
        <v>62862</v>
      </c>
      <c r="D42" s="2" t="s">
        <v>59</v>
      </c>
      <c r="E42" s="1">
        <v>9631</v>
      </c>
      <c r="F42" s="1" t="s">
        <v>17</v>
      </c>
      <c r="G42">
        <v>1.91</v>
      </c>
      <c r="I42" s="12">
        <v>0</v>
      </c>
    </row>
    <row r="43" spans="1:254" ht="12.75">
      <c r="A43" s="5" t="s">
        <v>32</v>
      </c>
      <c r="B43" s="11">
        <v>33</v>
      </c>
      <c r="C43" s="5">
        <v>69316</v>
      </c>
      <c r="D43" s="10" t="s">
        <v>60</v>
      </c>
      <c r="E43" s="11">
        <v>4939</v>
      </c>
      <c r="F43" s="11" t="s">
        <v>17</v>
      </c>
      <c r="G43" s="5"/>
      <c r="H43" s="5"/>
      <c r="I43" s="17"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</row>
    <row r="44" spans="1:9" ht="12.75">
      <c r="A44" t="s">
        <v>32</v>
      </c>
      <c r="B44" s="1">
        <v>33</v>
      </c>
      <c r="C44">
        <v>70290</v>
      </c>
      <c r="D44" s="2" t="s">
        <v>41</v>
      </c>
      <c r="E44" s="1">
        <v>4941</v>
      </c>
      <c r="F44" s="1" t="s">
        <v>17</v>
      </c>
      <c r="G44">
        <v>3.19</v>
      </c>
      <c r="I44" s="12">
        <v>0</v>
      </c>
    </row>
    <row r="45" spans="1:9" ht="12.75">
      <c r="A45" t="s">
        <v>32</v>
      </c>
      <c r="B45" s="1">
        <v>33</v>
      </c>
      <c r="C45">
        <v>70292</v>
      </c>
      <c r="D45" s="2" t="s">
        <v>41</v>
      </c>
      <c r="E45" s="1">
        <v>4941</v>
      </c>
      <c r="F45" s="1" t="s">
        <v>17</v>
      </c>
      <c r="G45">
        <v>2.3</v>
      </c>
      <c r="I45" s="12">
        <v>517</v>
      </c>
    </row>
    <row r="46" spans="1:9" ht="12.75">
      <c r="A46" t="s">
        <v>32</v>
      </c>
      <c r="B46" s="1">
        <v>33</v>
      </c>
      <c r="C46">
        <v>74338</v>
      </c>
      <c r="D46" s="2" t="s">
        <v>61</v>
      </c>
      <c r="E46" s="1">
        <v>9631</v>
      </c>
      <c r="F46" s="1" t="s">
        <v>17</v>
      </c>
      <c r="G46">
        <v>5.24</v>
      </c>
      <c r="I46" s="12">
        <v>0</v>
      </c>
    </row>
    <row r="47" spans="1:254" ht="12.75">
      <c r="A47" s="5" t="s">
        <v>32</v>
      </c>
      <c r="B47" s="11">
        <v>19</v>
      </c>
      <c r="C47" s="5">
        <v>90849</v>
      </c>
      <c r="D47" s="10" t="s">
        <v>62</v>
      </c>
      <c r="E47" s="11">
        <v>4953</v>
      </c>
      <c r="F47" s="11" t="s">
        <v>17</v>
      </c>
      <c r="G47" s="5"/>
      <c r="H47" s="5"/>
      <c r="I47" s="17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:9" ht="12.75">
      <c r="A48" t="s">
        <v>32</v>
      </c>
      <c r="B48" s="1">
        <v>19</v>
      </c>
      <c r="C48">
        <v>800074</v>
      </c>
      <c r="D48" s="2" t="s">
        <v>63</v>
      </c>
      <c r="E48" s="1">
        <v>4911</v>
      </c>
      <c r="F48" s="1" t="s">
        <v>15</v>
      </c>
      <c r="G48">
        <v>39.32</v>
      </c>
      <c r="H48">
        <v>1.7</v>
      </c>
      <c r="I48" s="12">
        <v>7979</v>
      </c>
    </row>
    <row r="49" spans="1:9" ht="12.75">
      <c r="A49" t="s">
        <v>32</v>
      </c>
      <c r="B49" s="1">
        <v>19</v>
      </c>
      <c r="C49">
        <v>800075</v>
      </c>
      <c r="D49" s="2" t="s">
        <v>64</v>
      </c>
      <c r="E49" s="1">
        <v>4911</v>
      </c>
      <c r="F49" s="1" t="s">
        <v>15</v>
      </c>
      <c r="G49">
        <v>32.68</v>
      </c>
      <c r="H49">
        <v>0.03</v>
      </c>
      <c r="I49" s="12">
        <v>486</v>
      </c>
    </row>
    <row r="50" spans="1:9" ht="12.75">
      <c r="A50" t="s">
        <v>32</v>
      </c>
      <c r="B50" s="1">
        <v>19</v>
      </c>
      <c r="C50">
        <v>800168</v>
      </c>
      <c r="D50" s="2" t="s">
        <v>65</v>
      </c>
      <c r="E50" s="1">
        <v>4931</v>
      </c>
      <c r="F50" s="1" t="s">
        <v>15</v>
      </c>
      <c r="G50" s="38" t="s">
        <v>66</v>
      </c>
      <c r="H50">
        <v>0.15</v>
      </c>
      <c r="I50" s="12">
        <v>486</v>
      </c>
    </row>
    <row r="51" spans="1:9" ht="12.75">
      <c r="A51" t="s">
        <v>32</v>
      </c>
      <c r="B51" s="1">
        <v>19</v>
      </c>
      <c r="C51">
        <v>800193</v>
      </c>
      <c r="D51" s="2" t="s">
        <v>67</v>
      </c>
      <c r="E51" s="1">
        <v>4911</v>
      </c>
      <c r="F51" s="1" t="s">
        <v>15</v>
      </c>
      <c r="G51">
        <v>908.01</v>
      </c>
      <c r="H51" t="s">
        <v>225</v>
      </c>
      <c r="I51" s="12">
        <v>0</v>
      </c>
    </row>
    <row r="52" spans="1:9" ht="12.75">
      <c r="A52" t="s">
        <v>32</v>
      </c>
      <c r="B52" s="1">
        <v>19</v>
      </c>
      <c r="C52">
        <v>800214</v>
      </c>
      <c r="D52" s="2" t="s">
        <v>68</v>
      </c>
      <c r="E52" s="1">
        <v>9631</v>
      </c>
      <c r="F52" s="1" t="s">
        <v>40</v>
      </c>
      <c r="G52">
        <v>368.43</v>
      </c>
      <c r="H52">
        <v>9.99</v>
      </c>
      <c r="I52" s="12">
        <v>648</v>
      </c>
    </row>
    <row r="53" spans="1:9" ht="12.75">
      <c r="A53" t="s">
        <v>69</v>
      </c>
      <c r="B53" s="1">
        <v>37</v>
      </c>
      <c r="C53">
        <v>88176</v>
      </c>
      <c r="D53" t="s">
        <v>220</v>
      </c>
      <c r="F53" s="1" t="s">
        <v>15</v>
      </c>
      <c r="G53">
        <v>129.3</v>
      </c>
      <c r="H53">
        <v>9.99</v>
      </c>
      <c r="I53" s="12">
        <v>150</v>
      </c>
    </row>
    <row r="54" spans="1:9" ht="12.75">
      <c r="A54" t="s">
        <v>69</v>
      </c>
      <c r="B54" s="1">
        <v>37</v>
      </c>
      <c r="C54">
        <v>88188</v>
      </c>
      <c r="D54" t="s">
        <v>219</v>
      </c>
      <c r="F54" s="1" t="s">
        <v>15</v>
      </c>
      <c r="G54">
        <v>4.2</v>
      </c>
      <c r="I54" s="12">
        <v>50</v>
      </c>
    </row>
    <row r="55" spans="1:9" ht="12.75">
      <c r="A55" t="s">
        <v>69</v>
      </c>
      <c r="B55" s="1">
        <v>37</v>
      </c>
      <c r="C55">
        <v>88177</v>
      </c>
      <c r="D55" t="s">
        <v>70</v>
      </c>
      <c r="F55" s="1" t="s">
        <v>17</v>
      </c>
      <c r="G55">
        <v>5.7</v>
      </c>
      <c r="I55" s="12">
        <v>50</v>
      </c>
    </row>
    <row r="56" spans="1:9" ht="12.75">
      <c r="A56" t="s">
        <v>69</v>
      </c>
      <c r="B56" s="1">
        <v>37</v>
      </c>
      <c r="C56">
        <v>88135</v>
      </c>
      <c r="D56" t="s">
        <v>71</v>
      </c>
      <c r="F56" s="1" t="s">
        <v>17</v>
      </c>
      <c r="G56">
        <v>0.2</v>
      </c>
      <c r="I56" s="12">
        <v>50</v>
      </c>
    </row>
    <row r="57" spans="1:9" ht="12.75">
      <c r="A57" t="s">
        <v>69</v>
      </c>
      <c r="B57" s="1">
        <v>37</v>
      </c>
      <c r="C57">
        <v>3114</v>
      </c>
      <c r="D57" s="2" t="s">
        <v>72</v>
      </c>
      <c r="F57" s="1" t="s">
        <v>17</v>
      </c>
      <c r="G57">
        <v>4.1</v>
      </c>
      <c r="I57" s="12">
        <v>50</v>
      </c>
    </row>
    <row r="58" spans="1:9" ht="12.75">
      <c r="A58" t="s">
        <v>69</v>
      </c>
      <c r="B58" s="1">
        <v>37</v>
      </c>
      <c r="C58">
        <v>3680</v>
      </c>
      <c r="D58" s="2" t="s">
        <v>73</v>
      </c>
      <c r="F58" s="1" t="s">
        <v>40</v>
      </c>
      <c r="G58">
        <v>11</v>
      </c>
      <c r="H58">
        <v>7.3</v>
      </c>
      <c r="I58" s="12">
        <v>50</v>
      </c>
    </row>
    <row r="59" spans="1:9" ht="12.75">
      <c r="A59" t="s">
        <v>69</v>
      </c>
      <c r="B59" s="1">
        <v>37</v>
      </c>
      <c r="C59">
        <v>5924</v>
      </c>
      <c r="D59" t="s">
        <v>74</v>
      </c>
      <c r="F59" s="1" t="s">
        <v>17</v>
      </c>
      <c r="G59">
        <v>6.2</v>
      </c>
      <c r="I59" s="12">
        <v>50</v>
      </c>
    </row>
    <row r="60" spans="1:9" ht="12.75">
      <c r="A60" t="s">
        <v>69</v>
      </c>
      <c r="B60" s="1">
        <v>37</v>
      </c>
      <c r="C60">
        <v>5924</v>
      </c>
      <c r="D60" t="s">
        <v>75</v>
      </c>
      <c r="F60" s="1" t="s">
        <v>40</v>
      </c>
      <c r="G60">
        <v>101.4</v>
      </c>
      <c r="H60">
        <v>7.4</v>
      </c>
      <c r="I60" s="12">
        <v>184</v>
      </c>
    </row>
    <row r="61" spans="1:9" ht="12.75">
      <c r="A61" t="s">
        <v>69</v>
      </c>
      <c r="B61" s="1">
        <v>37</v>
      </c>
      <c r="C61">
        <v>5985</v>
      </c>
      <c r="D61" t="s">
        <v>76</v>
      </c>
      <c r="F61" s="1" t="s">
        <v>17</v>
      </c>
      <c r="G61">
        <v>6.6</v>
      </c>
      <c r="I61" s="12">
        <v>50</v>
      </c>
    </row>
    <row r="62" spans="1:9" ht="12.75">
      <c r="A62" t="s">
        <v>69</v>
      </c>
      <c r="B62" s="1">
        <v>37</v>
      </c>
      <c r="C62">
        <v>6182</v>
      </c>
      <c r="D62" t="s">
        <v>77</v>
      </c>
      <c r="F62" s="1" t="s">
        <v>17</v>
      </c>
      <c r="G62">
        <v>3.7</v>
      </c>
      <c r="H62">
        <v>3.7</v>
      </c>
      <c r="I62" s="12">
        <v>117</v>
      </c>
    </row>
    <row r="63" spans="1:9" ht="12.75">
      <c r="A63" t="s">
        <v>69</v>
      </c>
      <c r="B63" s="1">
        <v>37</v>
      </c>
      <c r="C63">
        <v>6257</v>
      </c>
      <c r="D63" t="s">
        <v>78</v>
      </c>
      <c r="F63" s="1" t="s">
        <v>17</v>
      </c>
      <c r="G63">
        <v>334.9</v>
      </c>
      <c r="H63">
        <v>4.99</v>
      </c>
      <c r="I63" s="12">
        <v>117</v>
      </c>
    </row>
    <row r="64" spans="1:9" ht="12.75">
      <c r="A64" t="s">
        <v>69</v>
      </c>
      <c r="B64" s="1">
        <v>37</v>
      </c>
      <c r="C64">
        <v>6283</v>
      </c>
      <c r="D64" t="s">
        <v>79</v>
      </c>
      <c r="F64" s="1" t="s">
        <v>17</v>
      </c>
      <c r="G64">
        <v>9.5</v>
      </c>
      <c r="I64" s="12">
        <v>50</v>
      </c>
    </row>
    <row r="65" spans="1:9" ht="12.75">
      <c r="A65" t="s">
        <v>69</v>
      </c>
      <c r="B65" s="1">
        <v>37</v>
      </c>
      <c r="C65">
        <v>86072</v>
      </c>
      <c r="D65" s="2" t="s">
        <v>80</v>
      </c>
      <c r="F65" s="1" t="s">
        <v>17</v>
      </c>
      <c r="G65">
        <v>36.4</v>
      </c>
      <c r="I65" s="12">
        <v>2469</v>
      </c>
    </row>
    <row r="66" spans="1:9" ht="12.75">
      <c r="A66" t="s">
        <v>69</v>
      </c>
      <c r="B66" s="1">
        <v>37</v>
      </c>
      <c r="C66">
        <v>86085</v>
      </c>
      <c r="D66" t="s">
        <v>81</v>
      </c>
      <c r="F66" s="1" t="s">
        <v>17</v>
      </c>
      <c r="G66">
        <v>4.1</v>
      </c>
      <c r="I66" s="12">
        <v>50</v>
      </c>
    </row>
    <row r="67" spans="1:9" ht="12.75">
      <c r="A67" t="s">
        <v>69</v>
      </c>
      <c r="B67" s="1">
        <v>37</v>
      </c>
      <c r="C67">
        <v>86099</v>
      </c>
      <c r="D67" t="s">
        <v>82</v>
      </c>
      <c r="F67" s="1" t="s">
        <v>17</v>
      </c>
      <c r="G67">
        <v>2.2</v>
      </c>
      <c r="I67" s="12">
        <v>50</v>
      </c>
    </row>
    <row r="68" spans="1:9" ht="12.75">
      <c r="A68" t="s">
        <v>69</v>
      </c>
      <c r="B68" s="1">
        <v>37</v>
      </c>
      <c r="C68">
        <v>88127</v>
      </c>
      <c r="D68" t="s">
        <v>83</v>
      </c>
      <c r="F68" s="1" t="s">
        <v>17</v>
      </c>
      <c r="G68">
        <v>9.5</v>
      </c>
      <c r="I68" s="12">
        <v>50</v>
      </c>
    </row>
    <row r="69" spans="1:9" ht="12.75">
      <c r="A69" t="s">
        <v>69</v>
      </c>
      <c r="B69" s="1">
        <v>37</v>
      </c>
      <c r="C69">
        <v>88136</v>
      </c>
      <c r="D69" s="2" t="s">
        <v>84</v>
      </c>
      <c r="F69" s="1" t="s">
        <v>17</v>
      </c>
      <c r="G69">
        <v>1.3</v>
      </c>
      <c r="H69">
        <v>3.9</v>
      </c>
      <c r="I69" s="12">
        <v>117</v>
      </c>
    </row>
    <row r="70" spans="1:9" ht="12.75">
      <c r="A70" t="s">
        <v>69</v>
      </c>
      <c r="B70" s="1">
        <v>37</v>
      </c>
      <c r="C70">
        <v>88137</v>
      </c>
      <c r="D70" t="s">
        <v>85</v>
      </c>
      <c r="F70" s="1" t="s">
        <v>17</v>
      </c>
      <c r="G70">
        <v>5.1</v>
      </c>
      <c r="I70" s="12">
        <v>50</v>
      </c>
    </row>
    <row r="71" spans="1:9" ht="12.75">
      <c r="A71" t="s">
        <v>69</v>
      </c>
      <c r="B71" s="1">
        <v>37</v>
      </c>
      <c r="C71">
        <v>88138</v>
      </c>
      <c r="D71" s="2" t="s">
        <v>86</v>
      </c>
      <c r="F71" s="1" t="s">
        <v>17</v>
      </c>
      <c r="G71">
        <v>4.9</v>
      </c>
      <c r="I71" s="12">
        <v>50</v>
      </c>
    </row>
    <row r="72" spans="1:9" ht="12.75">
      <c r="A72" t="s">
        <v>69</v>
      </c>
      <c r="B72" s="1">
        <v>37</v>
      </c>
      <c r="C72">
        <v>88179</v>
      </c>
      <c r="D72" t="s">
        <v>87</v>
      </c>
      <c r="F72" s="1" t="s">
        <v>15</v>
      </c>
      <c r="G72">
        <v>8.9</v>
      </c>
      <c r="I72" s="12">
        <v>50</v>
      </c>
    </row>
    <row r="73" spans="1:9" ht="12.75">
      <c r="A73" t="s">
        <v>69</v>
      </c>
      <c r="B73" s="1">
        <v>37</v>
      </c>
      <c r="C73">
        <v>88180</v>
      </c>
      <c r="D73" t="s">
        <v>88</v>
      </c>
      <c r="F73" s="1" t="s">
        <v>17</v>
      </c>
      <c r="G73">
        <v>1.8</v>
      </c>
      <c r="I73" s="12">
        <v>50</v>
      </c>
    </row>
    <row r="74" spans="1:9" ht="12.75">
      <c r="A74" t="s">
        <v>69</v>
      </c>
      <c r="B74" s="1">
        <v>37</v>
      </c>
      <c r="C74">
        <v>88181</v>
      </c>
      <c r="D74" t="s">
        <v>89</v>
      </c>
      <c r="F74" s="1" t="s">
        <v>17</v>
      </c>
      <c r="G74">
        <v>5.2</v>
      </c>
      <c r="I74" s="12">
        <v>50</v>
      </c>
    </row>
    <row r="75" spans="1:9" ht="12.75">
      <c r="A75" t="s">
        <v>69</v>
      </c>
      <c r="B75" s="1">
        <v>37</v>
      </c>
      <c r="C75">
        <v>88182</v>
      </c>
      <c r="D75" t="s">
        <v>90</v>
      </c>
      <c r="F75" s="1" t="s">
        <v>17</v>
      </c>
      <c r="G75">
        <v>7.8</v>
      </c>
      <c r="I75" s="12">
        <v>50</v>
      </c>
    </row>
    <row r="76" spans="1:9" ht="12.75">
      <c r="A76" t="s">
        <v>69</v>
      </c>
      <c r="B76" s="1">
        <v>37</v>
      </c>
      <c r="C76">
        <v>88189</v>
      </c>
      <c r="D76" t="s">
        <v>91</v>
      </c>
      <c r="F76" s="1" t="s">
        <v>17</v>
      </c>
      <c r="G76">
        <v>3</v>
      </c>
      <c r="I76" s="12">
        <v>50</v>
      </c>
    </row>
    <row r="77" spans="1:9" ht="12.75">
      <c r="A77" t="s">
        <v>69</v>
      </c>
      <c r="B77" s="1">
        <v>37</v>
      </c>
      <c r="C77">
        <v>88190</v>
      </c>
      <c r="D77" t="s">
        <v>92</v>
      </c>
      <c r="F77" s="1" t="s">
        <v>17</v>
      </c>
      <c r="G77">
        <v>8.2</v>
      </c>
      <c r="I77" s="12">
        <v>50</v>
      </c>
    </row>
    <row r="78" spans="1:9" ht="12.75">
      <c r="A78" t="s">
        <v>69</v>
      </c>
      <c r="B78" s="1">
        <v>37</v>
      </c>
      <c r="C78">
        <v>88196</v>
      </c>
      <c r="D78" t="s">
        <v>93</v>
      </c>
      <c r="F78" s="1" t="s">
        <v>15</v>
      </c>
      <c r="G78">
        <v>1658</v>
      </c>
      <c r="I78" s="12">
        <v>3568</v>
      </c>
    </row>
    <row r="79" spans="1:9" ht="12.75">
      <c r="A79" t="s">
        <v>94</v>
      </c>
      <c r="B79" s="1">
        <v>39</v>
      </c>
      <c r="C79" s="38">
        <v>21194</v>
      </c>
      <c r="D79" t="s">
        <v>95</v>
      </c>
      <c r="E79" s="1">
        <v>4939</v>
      </c>
      <c r="F79" s="1" t="s">
        <v>17</v>
      </c>
      <c r="G79">
        <v>8.4</v>
      </c>
      <c r="I79" s="12">
        <v>0</v>
      </c>
    </row>
    <row r="80" spans="1:9" ht="12.75">
      <c r="A80" t="s">
        <v>94</v>
      </c>
      <c r="B80" s="1">
        <v>15</v>
      </c>
      <c r="C80" s="38">
        <v>50292</v>
      </c>
      <c r="D80" t="s">
        <v>96</v>
      </c>
      <c r="E80" s="1">
        <v>4941</v>
      </c>
      <c r="F80" s="1" t="s">
        <v>17</v>
      </c>
      <c r="G80">
        <v>6.3</v>
      </c>
      <c r="I80" s="12">
        <v>0</v>
      </c>
    </row>
    <row r="81" spans="1:9" ht="12.75">
      <c r="A81" t="s">
        <v>94</v>
      </c>
      <c r="B81" s="1">
        <v>39</v>
      </c>
      <c r="C81" s="38">
        <v>51363</v>
      </c>
      <c r="D81" t="s">
        <v>97</v>
      </c>
      <c r="E81" s="1">
        <v>4911</v>
      </c>
      <c r="F81" s="1" t="s">
        <v>17</v>
      </c>
      <c r="I81" s="12">
        <v>1591</v>
      </c>
    </row>
    <row r="82" spans="1:9" ht="12.75">
      <c r="A82" t="s">
        <v>98</v>
      </c>
      <c r="B82" s="1">
        <v>56</v>
      </c>
      <c r="C82">
        <v>1377</v>
      </c>
      <c r="D82" s="2" t="s">
        <v>99</v>
      </c>
      <c r="F82" s="1" t="s">
        <v>15</v>
      </c>
      <c r="G82">
        <v>9.92</v>
      </c>
      <c r="I82" s="12">
        <v>125</v>
      </c>
    </row>
    <row r="83" spans="1:9" ht="12.75">
      <c r="A83" t="s">
        <v>98</v>
      </c>
      <c r="B83" s="1">
        <v>56</v>
      </c>
      <c r="C83">
        <v>1399</v>
      </c>
      <c r="D83" t="s">
        <v>100</v>
      </c>
      <c r="F83" s="1" t="s">
        <v>17</v>
      </c>
      <c r="G83">
        <v>0.01</v>
      </c>
      <c r="I83" s="12">
        <v>0</v>
      </c>
    </row>
    <row r="84" spans="1:256" ht="12.75">
      <c r="A84" s="5"/>
      <c r="B84" s="11"/>
      <c r="C84" s="5"/>
      <c r="D84" s="5"/>
      <c r="E84" s="11"/>
      <c r="F84" s="11"/>
      <c r="G84" s="5"/>
      <c r="H84" s="5"/>
      <c r="I84" s="1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12.75">
      <c r="A85" s="5"/>
      <c r="B85" s="11"/>
      <c r="C85" s="5"/>
      <c r="D85" s="5"/>
      <c r="E85" s="11"/>
      <c r="F85" s="11"/>
      <c r="G85" s="5"/>
      <c r="H85" s="5"/>
      <c r="I85" s="43" t="s">
        <v>101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4" ht="12.75">
      <c r="A86" s="8" t="s">
        <v>3</v>
      </c>
      <c r="B86" s="3"/>
      <c r="C86" s="8"/>
      <c r="D86" s="20">
        <v>78</v>
      </c>
      <c r="E86" s="3"/>
      <c r="F86" s="3"/>
      <c r="G86" s="20"/>
      <c r="H86" s="8"/>
      <c r="I86" s="43">
        <f>SUM(I6:I85)</f>
        <v>50441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</row>
    <row r="87" spans="1:254" ht="12.75">
      <c r="A87" s="5"/>
      <c r="B87" s="11"/>
      <c r="C87" s="5"/>
      <c r="D87" s="10"/>
      <c r="E87" s="11"/>
      <c r="F87" s="11"/>
      <c r="G87" s="5"/>
      <c r="H87" s="5"/>
      <c r="I87" s="1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</row>
    <row r="88" spans="1:254" ht="12.75">
      <c r="A88" s="5"/>
      <c r="C88" s="5"/>
      <c r="G88" s="5"/>
      <c r="H88" s="5"/>
      <c r="I88" s="1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</row>
    <row r="89" spans="1:256" ht="12.75">
      <c r="A89" s="5"/>
      <c r="C89" s="5"/>
      <c r="G89" s="5"/>
      <c r="H89" s="5"/>
      <c r="I89" s="1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4" ht="12.75">
      <c r="A90" s="5"/>
      <c r="B90" s="11"/>
      <c r="C90" s="5"/>
      <c r="D90" s="10"/>
      <c r="E90" s="11"/>
      <c r="F90" s="11"/>
      <c r="G90" s="5"/>
      <c r="H90" s="5"/>
      <c r="I90" s="1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</row>
    <row r="91" spans="1:254" ht="18">
      <c r="A91" s="7" t="s">
        <v>102</v>
      </c>
      <c r="B91" s="35"/>
      <c r="C91" s="53"/>
      <c r="D91" s="36"/>
      <c r="E91" s="35"/>
      <c r="F91" s="35"/>
      <c r="G91" s="53"/>
      <c r="H91" s="53"/>
      <c r="I91" s="37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3"/>
      <c r="IS91" s="53"/>
      <c r="IT91" s="53"/>
    </row>
    <row r="92" spans="1:254" ht="12.75">
      <c r="A92" s="39"/>
      <c r="B92" s="16"/>
      <c r="C92" s="40"/>
      <c r="D92" s="40"/>
      <c r="E92" s="16"/>
      <c r="F92" s="16"/>
      <c r="G92" s="41" t="s">
        <v>2</v>
      </c>
      <c r="H92" s="40"/>
      <c r="I92" s="47" t="s">
        <v>3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</row>
    <row r="93" spans="1:254" ht="12.75">
      <c r="A93" s="28" t="s">
        <v>103</v>
      </c>
      <c r="B93" s="29" t="s">
        <v>5</v>
      </c>
      <c r="C93" s="29" t="s">
        <v>6</v>
      </c>
      <c r="D93" s="29" t="s">
        <v>7</v>
      </c>
      <c r="E93" s="29" t="s">
        <v>8</v>
      </c>
      <c r="F93" s="29" t="s">
        <v>1</v>
      </c>
      <c r="G93" s="30" t="s">
        <v>10</v>
      </c>
      <c r="H93" s="29" t="s">
        <v>11</v>
      </c>
      <c r="I93" s="60" t="s">
        <v>12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9" ht="12.75">
      <c r="A94" t="s">
        <v>13</v>
      </c>
      <c r="C94">
        <v>591</v>
      </c>
      <c r="D94" s="2" t="s">
        <v>104</v>
      </c>
      <c r="E94" s="1">
        <v>4952</v>
      </c>
      <c r="F94" s="1" t="s">
        <v>15</v>
      </c>
      <c r="G94">
        <v>209.53</v>
      </c>
      <c r="H94">
        <v>8</v>
      </c>
      <c r="I94" s="12">
        <v>4862</v>
      </c>
    </row>
    <row r="95" spans="1:9" ht="12.75">
      <c r="A95" t="s">
        <v>13</v>
      </c>
      <c r="C95">
        <v>617</v>
      </c>
      <c r="D95" t="s">
        <v>105</v>
      </c>
      <c r="E95" s="1">
        <v>4952</v>
      </c>
      <c r="F95" s="1" t="s">
        <v>15</v>
      </c>
      <c r="G95">
        <v>12.97</v>
      </c>
      <c r="H95">
        <v>8</v>
      </c>
      <c r="I95" s="12">
        <v>1373</v>
      </c>
    </row>
    <row r="96" spans="1:9" ht="12.75">
      <c r="A96" t="s">
        <v>13</v>
      </c>
      <c r="C96">
        <v>733</v>
      </c>
      <c r="D96" s="2" t="s">
        <v>106</v>
      </c>
      <c r="E96" s="1">
        <v>4952</v>
      </c>
      <c r="F96" s="1" t="s">
        <v>15</v>
      </c>
      <c r="G96">
        <v>9</v>
      </c>
      <c r="I96" s="12">
        <v>125</v>
      </c>
    </row>
    <row r="97" spans="1:9" ht="12.75">
      <c r="A97" t="s">
        <v>13</v>
      </c>
      <c r="C97">
        <v>778</v>
      </c>
      <c r="D97" t="s">
        <v>107</v>
      </c>
      <c r="E97" s="1">
        <v>4952</v>
      </c>
      <c r="F97" s="1" t="s">
        <v>15</v>
      </c>
      <c r="G97">
        <v>160.51</v>
      </c>
      <c r="H97">
        <v>3.9</v>
      </c>
      <c r="I97" s="12">
        <v>4137</v>
      </c>
    </row>
    <row r="98" spans="1:9" ht="12.75">
      <c r="A98" t="s">
        <v>13</v>
      </c>
      <c r="C98">
        <v>861</v>
      </c>
      <c r="D98" t="s">
        <v>108</v>
      </c>
      <c r="E98" s="1">
        <v>4952</v>
      </c>
      <c r="F98" s="1" t="s">
        <v>15</v>
      </c>
      <c r="G98">
        <v>15.38</v>
      </c>
      <c r="H98">
        <v>4.3</v>
      </c>
      <c r="I98" s="12">
        <v>125</v>
      </c>
    </row>
    <row r="99" spans="1:9" ht="12.75">
      <c r="A99" t="s">
        <v>13</v>
      </c>
      <c r="C99">
        <v>907</v>
      </c>
      <c r="D99" t="s">
        <v>109</v>
      </c>
      <c r="E99" s="1">
        <v>4952</v>
      </c>
      <c r="F99" s="1" t="s">
        <v>15</v>
      </c>
      <c r="G99">
        <v>8.77</v>
      </c>
      <c r="H99">
        <v>1.3</v>
      </c>
      <c r="I99" s="12">
        <v>1001</v>
      </c>
    </row>
    <row r="100" spans="1:9" ht="12.75">
      <c r="A100" t="s">
        <v>13</v>
      </c>
      <c r="C100">
        <v>1009</v>
      </c>
      <c r="D100" s="2" t="s">
        <v>110</v>
      </c>
      <c r="E100" s="1">
        <v>4952</v>
      </c>
      <c r="F100" s="1" t="s">
        <v>17</v>
      </c>
      <c r="G100">
        <v>8.1</v>
      </c>
      <c r="I100" s="12">
        <v>125</v>
      </c>
    </row>
    <row r="101" spans="1:9" ht="12.75">
      <c r="A101" t="s">
        <v>13</v>
      </c>
      <c r="C101">
        <v>1067</v>
      </c>
      <c r="D101" s="2" t="s">
        <v>111</v>
      </c>
      <c r="E101" s="1">
        <v>4952</v>
      </c>
      <c r="F101" s="1" t="s">
        <v>17</v>
      </c>
      <c r="G101">
        <v>10.51</v>
      </c>
      <c r="I101" s="12">
        <v>125</v>
      </c>
    </row>
    <row r="102" spans="1:9" ht="12.75">
      <c r="A102" t="s">
        <v>13</v>
      </c>
      <c r="C102">
        <v>1209</v>
      </c>
      <c r="D102" s="2" t="s">
        <v>112</v>
      </c>
      <c r="E102" s="1">
        <v>4952</v>
      </c>
      <c r="F102" s="1" t="s">
        <v>15</v>
      </c>
      <c r="G102">
        <v>12.91</v>
      </c>
      <c r="H102">
        <v>4</v>
      </c>
      <c r="I102" s="12">
        <v>125</v>
      </c>
    </row>
    <row r="103" spans="1:9" ht="12.75">
      <c r="A103" t="s">
        <v>13</v>
      </c>
      <c r="C103">
        <v>1258</v>
      </c>
      <c r="D103" s="2" t="s">
        <v>113</v>
      </c>
      <c r="E103" s="1">
        <v>4952</v>
      </c>
      <c r="F103" s="1" t="s">
        <v>15</v>
      </c>
      <c r="G103">
        <v>16.25</v>
      </c>
      <c r="I103" s="12">
        <v>125</v>
      </c>
    </row>
    <row r="104" spans="1:9" ht="12.75">
      <c r="A104" t="s">
        <v>13</v>
      </c>
      <c r="C104">
        <v>1276</v>
      </c>
      <c r="D104" s="2" t="s">
        <v>114</v>
      </c>
      <c r="E104" s="1">
        <v>4952</v>
      </c>
      <c r="F104" s="1" t="s">
        <v>17</v>
      </c>
      <c r="G104">
        <v>0.64</v>
      </c>
      <c r="I104" s="12">
        <v>0</v>
      </c>
    </row>
    <row r="105" spans="1:9" ht="12.75">
      <c r="A105" t="s">
        <v>13</v>
      </c>
      <c r="C105">
        <v>1403</v>
      </c>
      <c r="D105" s="2" t="s">
        <v>115</v>
      </c>
      <c r="E105" s="1">
        <v>4952</v>
      </c>
      <c r="F105" s="1" t="s">
        <v>15</v>
      </c>
      <c r="G105">
        <v>4.77</v>
      </c>
      <c r="I105" s="12">
        <v>160</v>
      </c>
    </row>
    <row r="106" spans="1:9" ht="12.75">
      <c r="A106" t="s">
        <v>13</v>
      </c>
      <c r="C106">
        <v>1404</v>
      </c>
      <c r="D106" s="2" t="s">
        <v>116</v>
      </c>
      <c r="E106" s="1">
        <v>4952</v>
      </c>
      <c r="F106" s="1" t="s">
        <v>15</v>
      </c>
      <c r="G106">
        <v>8.24</v>
      </c>
      <c r="I106" s="12">
        <v>125</v>
      </c>
    </row>
    <row r="107" spans="1:9" ht="12.75">
      <c r="A107" t="s">
        <v>13</v>
      </c>
      <c r="C107">
        <v>1534</v>
      </c>
      <c r="D107" t="s">
        <v>117</v>
      </c>
      <c r="E107" s="1">
        <v>4952</v>
      </c>
      <c r="F107" s="1" t="s">
        <v>15</v>
      </c>
      <c r="G107">
        <v>5.919</v>
      </c>
      <c r="H107">
        <v>6</v>
      </c>
      <c r="I107" s="12">
        <v>634</v>
      </c>
    </row>
    <row r="108" spans="1:9" ht="12.75">
      <c r="A108" t="s">
        <v>13</v>
      </c>
      <c r="C108">
        <v>3319</v>
      </c>
      <c r="D108" s="2" t="s">
        <v>118</v>
      </c>
      <c r="E108" s="1">
        <v>4952</v>
      </c>
      <c r="F108" s="1" t="s">
        <v>17</v>
      </c>
      <c r="G108">
        <v>7.78</v>
      </c>
      <c r="I108" s="12">
        <v>125</v>
      </c>
    </row>
    <row r="109" spans="1:9" ht="12.75">
      <c r="A109" t="s">
        <v>119</v>
      </c>
      <c r="B109" s="1">
        <v>9</v>
      </c>
      <c r="C109">
        <v>27</v>
      </c>
      <c r="D109" s="2" t="s">
        <v>120</v>
      </c>
      <c r="E109" s="1">
        <v>4952</v>
      </c>
      <c r="F109" s="1" t="s">
        <v>17</v>
      </c>
      <c r="G109">
        <v>331.15</v>
      </c>
      <c r="I109" s="12">
        <v>559</v>
      </c>
    </row>
    <row r="110" spans="1:9" ht="12.75">
      <c r="A110" t="s">
        <v>121</v>
      </c>
      <c r="B110" s="1">
        <v>27</v>
      </c>
      <c r="C110">
        <v>129</v>
      </c>
      <c r="D110" t="s">
        <v>122</v>
      </c>
      <c r="E110" s="1">
        <v>4952</v>
      </c>
      <c r="F110" s="1" t="s">
        <v>40</v>
      </c>
      <c r="G110">
        <v>5.76</v>
      </c>
      <c r="I110" s="12">
        <v>0</v>
      </c>
    </row>
    <row r="111" spans="1:9" ht="12.75">
      <c r="A111" t="s">
        <v>29</v>
      </c>
      <c r="B111" s="1">
        <v>34</v>
      </c>
      <c r="C111">
        <v>106</v>
      </c>
      <c r="D111" t="s">
        <v>123</v>
      </c>
      <c r="E111" s="1">
        <v>4952</v>
      </c>
      <c r="F111" s="1" t="s">
        <v>40</v>
      </c>
      <c r="G111">
        <v>1.52</v>
      </c>
      <c r="I111" s="12">
        <v>0</v>
      </c>
    </row>
    <row r="112" spans="1:9" ht="12.75">
      <c r="A112" t="s">
        <v>32</v>
      </c>
      <c r="B112" s="1">
        <v>19</v>
      </c>
      <c r="C112">
        <v>2212</v>
      </c>
      <c r="D112" s="2" t="s">
        <v>124</v>
      </c>
      <c r="E112" s="1">
        <v>4952</v>
      </c>
      <c r="F112" s="1" t="s">
        <v>17</v>
      </c>
      <c r="G112">
        <v>2.8</v>
      </c>
      <c r="I112" s="12">
        <v>517</v>
      </c>
    </row>
    <row r="113" spans="1:9" ht="12.75">
      <c r="A113" t="s">
        <v>32</v>
      </c>
      <c r="B113" s="1">
        <v>19</v>
      </c>
      <c r="C113">
        <v>2680</v>
      </c>
      <c r="D113" s="2" t="s">
        <v>49</v>
      </c>
      <c r="E113" s="1">
        <v>4952</v>
      </c>
      <c r="F113" s="1" t="s">
        <v>15</v>
      </c>
      <c r="G113">
        <v>27.4</v>
      </c>
      <c r="H113">
        <v>0.7</v>
      </c>
      <c r="I113" s="12">
        <v>0</v>
      </c>
    </row>
    <row r="114" spans="1:9" ht="12.75">
      <c r="A114" t="s">
        <v>32</v>
      </c>
      <c r="B114" s="1">
        <v>33</v>
      </c>
      <c r="C114">
        <v>9961</v>
      </c>
      <c r="D114" s="2" t="s">
        <v>125</v>
      </c>
      <c r="E114" s="1">
        <v>4952</v>
      </c>
      <c r="F114" s="1" t="s">
        <v>17</v>
      </c>
      <c r="I114" s="12">
        <v>800</v>
      </c>
    </row>
    <row r="115" spans="1:9" ht="12.75">
      <c r="A115" t="s">
        <v>32</v>
      </c>
      <c r="B115" s="1">
        <v>19</v>
      </c>
      <c r="C115">
        <v>10245</v>
      </c>
      <c r="D115" s="2" t="s">
        <v>126</v>
      </c>
      <c r="E115" s="1">
        <v>4952</v>
      </c>
      <c r="F115" s="1" t="s">
        <v>17</v>
      </c>
      <c r="G115">
        <v>20.67</v>
      </c>
      <c r="H115">
        <v>1.2</v>
      </c>
      <c r="I115" s="12">
        <v>325</v>
      </c>
    </row>
    <row r="116" spans="1:9" ht="12.75">
      <c r="A116" t="s">
        <v>32</v>
      </c>
      <c r="B116" s="1">
        <v>30</v>
      </c>
      <c r="C116">
        <v>13433</v>
      </c>
      <c r="D116" t="s">
        <v>127</v>
      </c>
      <c r="E116" s="1">
        <v>4952</v>
      </c>
      <c r="F116" s="1" t="s">
        <v>15</v>
      </c>
      <c r="G116">
        <v>2.47</v>
      </c>
      <c r="I116" s="12">
        <v>0</v>
      </c>
    </row>
    <row r="117" spans="1:9" ht="12.75">
      <c r="A117" t="s">
        <v>32</v>
      </c>
      <c r="B117" s="1">
        <v>19</v>
      </c>
      <c r="C117">
        <v>16576</v>
      </c>
      <c r="D117" s="2" t="s">
        <v>128</v>
      </c>
      <c r="E117" s="1">
        <v>4952</v>
      </c>
      <c r="F117" s="1" t="s">
        <v>15</v>
      </c>
      <c r="G117">
        <v>15.91</v>
      </c>
      <c r="H117">
        <v>8.41</v>
      </c>
      <c r="I117" s="12">
        <v>486</v>
      </c>
    </row>
    <row r="118" spans="1:9" ht="12.75">
      <c r="A118" t="s">
        <v>32</v>
      </c>
      <c r="B118" s="1">
        <v>30</v>
      </c>
      <c r="C118">
        <v>17301</v>
      </c>
      <c r="D118" s="2" t="s">
        <v>129</v>
      </c>
      <c r="E118" s="1">
        <v>4952</v>
      </c>
      <c r="F118" s="1" t="s">
        <v>15</v>
      </c>
      <c r="G118">
        <v>144.41</v>
      </c>
      <c r="H118">
        <v>7.6</v>
      </c>
      <c r="I118" s="12">
        <v>486</v>
      </c>
    </row>
    <row r="119" spans="1:9" ht="12.75">
      <c r="A119" t="s">
        <v>32</v>
      </c>
      <c r="B119" s="1">
        <v>33</v>
      </c>
      <c r="C119">
        <v>19159</v>
      </c>
      <c r="D119" t="s">
        <v>130</v>
      </c>
      <c r="E119" s="1">
        <v>4952</v>
      </c>
      <c r="F119" s="1" t="s">
        <v>17</v>
      </c>
      <c r="G119">
        <v>2.36</v>
      </c>
      <c r="I119" s="12">
        <v>0</v>
      </c>
    </row>
    <row r="120" spans="1:9" ht="12.75">
      <c r="A120" t="s">
        <v>32</v>
      </c>
      <c r="B120" s="1">
        <v>30</v>
      </c>
      <c r="C120">
        <v>29110</v>
      </c>
      <c r="D120" s="2" t="s">
        <v>131</v>
      </c>
      <c r="E120" s="1">
        <v>4952</v>
      </c>
      <c r="F120" s="1" t="s">
        <v>15</v>
      </c>
      <c r="G120">
        <v>287.89</v>
      </c>
      <c r="H120">
        <v>8</v>
      </c>
      <c r="I120" s="12">
        <v>486</v>
      </c>
    </row>
    <row r="121" spans="1:9" ht="12.75">
      <c r="A121" t="s">
        <v>32</v>
      </c>
      <c r="B121" s="1">
        <v>19</v>
      </c>
      <c r="C121">
        <v>56100</v>
      </c>
      <c r="D121" s="2" t="s">
        <v>49</v>
      </c>
      <c r="E121" s="1">
        <v>4952</v>
      </c>
      <c r="F121" s="1" t="s">
        <v>17</v>
      </c>
      <c r="G121">
        <v>2.43</v>
      </c>
      <c r="I121" s="12">
        <v>0</v>
      </c>
    </row>
    <row r="122" spans="1:9" ht="12.75">
      <c r="A122" t="s">
        <v>32</v>
      </c>
      <c r="B122" s="1">
        <v>19</v>
      </c>
      <c r="C122">
        <v>76240</v>
      </c>
      <c r="D122" s="2" t="s">
        <v>132</v>
      </c>
      <c r="E122" s="1">
        <v>4952</v>
      </c>
      <c r="F122" s="1" t="s">
        <v>17</v>
      </c>
      <c r="H122" t="s">
        <v>225</v>
      </c>
      <c r="I122" s="12">
        <v>0</v>
      </c>
    </row>
    <row r="123" spans="1:9" ht="12.75">
      <c r="A123" t="s">
        <v>133</v>
      </c>
      <c r="B123" s="1">
        <v>45</v>
      </c>
      <c r="C123">
        <v>139</v>
      </c>
      <c r="D123" t="s">
        <v>134</v>
      </c>
      <c r="E123" s="1">
        <v>4952</v>
      </c>
      <c r="F123" s="1" t="s">
        <v>17</v>
      </c>
      <c r="G123">
        <v>1.03</v>
      </c>
      <c r="I123" s="12">
        <v>0</v>
      </c>
    </row>
    <row r="124" spans="1:9" ht="12.75">
      <c r="A124" t="s">
        <v>94</v>
      </c>
      <c r="B124" s="1">
        <v>39</v>
      </c>
      <c r="C124" s="38">
        <v>21210</v>
      </c>
      <c r="D124" t="s">
        <v>135</v>
      </c>
      <c r="E124" s="1">
        <v>4952</v>
      </c>
      <c r="F124" s="1" t="s">
        <v>40</v>
      </c>
      <c r="G124">
        <v>2.3</v>
      </c>
      <c r="I124" s="12">
        <v>0</v>
      </c>
    </row>
    <row r="125" spans="1:9" ht="12.75">
      <c r="A125" t="s">
        <v>94</v>
      </c>
      <c r="C125" s="38">
        <v>30282</v>
      </c>
      <c r="D125" t="s">
        <v>136</v>
      </c>
      <c r="E125" s="1">
        <v>4952</v>
      </c>
      <c r="F125" s="1" t="s">
        <v>17</v>
      </c>
      <c r="G125">
        <v>9.8</v>
      </c>
      <c r="I125" s="12">
        <v>125</v>
      </c>
    </row>
    <row r="126" spans="1:9" ht="12.75">
      <c r="A126" t="s">
        <v>94</v>
      </c>
      <c r="B126" s="1">
        <v>10</v>
      </c>
      <c r="C126" s="38">
        <v>40042</v>
      </c>
      <c r="D126" t="s">
        <v>137</v>
      </c>
      <c r="E126" s="1">
        <v>4952</v>
      </c>
      <c r="F126" s="1" t="s">
        <v>40</v>
      </c>
      <c r="G126">
        <v>4.91</v>
      </c>
      <c r="I126" s="12">
        <v>0</v>
      </c>
    </row>
    <row r="127" spans="1:9" ht="12.75">
      <c r="A127" t="s">
        <v>94</v>
      </c>
      <c r="B127" s="1">
        <v>16</v>
      </c>
      <c r="C127" s="38">
        <v>40043</v>
      </c>
      <c r="D127" t="s">
        <v>138</v>
      </c>
      <c r="E127" s="1">
        <v>4952</v>
      </c>
      <c r="F127" s="1" t="s">
        <v>15</v>
      </c>
      <c r="I127" s="12">
        <v>0</v>
      </c>
    </row>
    <row r="128" spans="1:9" ht="12.75">
      <c r="A128" t="s">
        <v>94</v>
      </c>
      <c r="B128" s="1">
        <v>54</v>
      </c>
      <c r="C128" s="38">
        <v>50055</v>
      </c>
      <c r="D128" t="s">
        <v>139</v>
      </c>
      <c r="E128" s="1">
        <v>4952</v>
      </c>
      <c r="F128" s="1" t="s">
        <v>40</v>
      </c>
      <c r="G128">
        <v>9.8</v>
      </c>
      <c r="I128" s="12">
        <v>0</v>
      </c>
    </row>
    <row r="129" spans="1:254" ht="12.75">
      <c r="A129" s="5"/>
      <c r="C129" s="5"/>
      <c r="D129" s="10"/>
      <c r="E129" s="11"/>
      <c r="F129" s="11"/>
      <c r="G129" s="5"/>
      <c r="H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</row>
    <row r="130" spans="1:254" ht="12.75">
      <c r="A130" s="5"/>
      <c r="B130" s="11"/>
      <c r="C130" s="5"/>
      <c r="D130" s="5"/>
      <c r="E130" s="11"/>
      <c r="F130" s="11"/>
      <c r="G130" s="5"/>
      <c r="H130" s="5"/>
      <c r="I130" s="1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</row>
    <row r="131" spans="1:254" ht="12.75">
      <c r="A131" s="8" t="s">
        <v>140</v>
      </c>
      <c r="B131" s="9"/>
      <c r="C131" s="8"/>
      <c r="D131" s="20">
        <f>COUNTA(D94:D128)</f>
        <v>35</v>
      </c>
      <c r="E131" s="9"/>
      <c r="F131" s="9"/>
      <c r="G131" s="8"/>
      <c r="H131" s="8"/>
      <c r="I131" s="43">
        <f>SUM(I94:I130)</f>
        <v>16951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</row>
    <row r="132" spans="1:254" ht="12.75">
      <c r="A132" s="5"/>
      <c r="B132" s="11"/>
      <c r="C132" s="5"/>
      <c r="D132" s="5"/>
      <c r="E132" s="11"/>
      <c r="F132" s="11"/>
      <c r="G132" s="5"/>
      <c r="H132" s="5"/>
      <c r="I132" s="1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</row>
    <row r="133" spans="1:254" ht="12.75">
      <c r="A133" s="5"/>
      <c r="B133" s="11"/>
      <c r="C133" s="5"/>
      <c r="D133" s="5"/>
      <c r="E133" s="11"/>
      <c r="F133" s="11"/>
      <c r="G133" s="5"/>
      <c r="H133" s="5"/>
      <c r="I133" s="1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</row>
    <row r="134" spans="1:254" ht="12.75">
      <c r="A134" s="5"/>
      <c r="B134" s="11"/>
      <c r="C134" s="5"/>
      <c r="D134" s="5"/>
      <c r="E134" s="11"/>
      <c r="F134" s="11"/>
      <c r="G134" s="5"/>
      <c r="H134" s="5"/>
      <c r="I134" s="1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</row>
    <row r="135" spans="1:254" ht="18">
      <c r="A135" s="7" t="s">
        <v>141</v>
      </c>
      <c r="B135" s="35"/>
      <c r="C135" s="53"/>
      <c r="D135" s="53"/>
      <c r="E135" s="35"/>
      <c r="F135" s="35"/>
      <c r="G135" s="53"/>
      <c r="H135" s="53"/>
      <c r="I135" s="37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  <c r="GN135" s="53"/>
      <c r="GO135" s="53"/>
      <c r="GP135" s="53"/>
      <c r="GQ135" s="53"/>
      <c r="GR135" s="53"/>
      <c r="GS135" s="53"/>
      <c r="GT135" s="53"/>
      <c r="GU135" s="53"/>
      <c r="GV135" s="53"/>
      <c r="GW135" s="53"/>
      <c r="GX135" s="53"/>
      <c r="GY135" s="53"/>
      <c r="GZ135" s="53"/>
      <c r="HA135" s="53"/>
      <c r="HB135" s="53"/>
      <c r="HC135" s="53"/>
      <c r="HD135" s="53"/>
      <c r="HE135" s="53"/>
      <c r="HF135" s="53"/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3"/>
      <c r="HS135" s="53"/>
      <c r="HT135" s="53"/>
      <c r="HU135" s="53"/>
      <c r="HV135" s="53"/>
      <c r="HW135" s="53"/>
      <c r="HX135" s="53"/>
      <c r="HY135" s="53"/>
      <c r="HZ135" s="53"/>
      <c r="IA135" s="53"/>
      <c r="IB135" s="53"/>
      <c r="IC135" s="53"/>
      <c r="ID135" s="53"/>
      <c r="IE135" s="53"/>
      <c r="IF135" s="53"/>
      <c r="IG135" s="53"/>
      <c r="IH135" s="53"/>
      <c r="II135" s="53"/>
      <c r="IJ135" s="53"/>
      <c r="IK135" s="53"/>
      <c r="IL135" s="53"/>
      <c r="IM135" s="53"/>
      <c r="IN135" s="53"/>
      <c r="IO135" s="53"/>
      <c r="IP135" s="53"/>
      <c r="IQ135" s="53"/>
      <c r="IR135" s="53"/>
      <c r="IS135" s="53"/>
      <c r="IT135" s="53"/>
    </row>
    <row r="136" spans="1:9" ht="12.75">
      <c r="A136" s="39"/>
      <c r="B136" s="24"/>
      <c r="C136" s="21"/>
      <c r="D136" s="23"/>
      <c r="E136" s="24"/>
      <c r="F136" s="24"/>
      <c r="G136" s="41" t="s">
        <v>2</v>
      </c>
      <c r="H136" s="21"/>
      <c r="I136" s="47" t="s">
        <v>3</v>
      </c>
    </row>
    <row r="137" spans="1:254" ht="12.75">
      <c r="A137" s="28" t="s">
        <v>103</v>
      </c>
      <c r="B137" s="29" t="s">
        <v>5</v>
      </c>
      <c r="C137" s="29" t="s">
        <v>6</v>
      </c>
      <c r="D137" s="29" t="s">
        <v>7</v>
      </c>
      <c r="E137" s="29" t="s">
        <v>8</v>
      </c>
      <c r="F137" s="29" t="s">
        <v>1</v>
      </c>
      <c r="G137" s="30" t="s">
        <v>10</v>
      </c>
      <c r="H137" s="29" t="s">
        <v>11</v>
      </c>
      <c r="I137" s="60" t="s">
        <v>12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</row>
    <row r="138" spans="1:254" ht="12.75">
      <c r="A138" s="5" t="s">
        <v>13</v>
      </c>
      <c r="C138" s="38">
        <v>475</v>
      </c>
      <c r="D138" s="2" t="s">
        <v>142</v>
      </c>
      <c r="F138" s="1" t="s">
        <v>15</v>
      </c>
      <c r="G138" s="5">
        <v>0.61</v>
      </c>
      <c r="H138" s="1"/>
      <c r="I138" s="17">
        <v>0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</row>
    <row r="139" spans="1:256" ht="12.75">
      <c r="A139" s="5" t="s">
        <v>13</v>
      </c>
      <c r="B139" s="11"/>
      <c r="C139" s="42">
        <v>508</v>
      </c>
      <c r="D139" s="10" t="s">
        <v>143</v>
      </c>
      <c r="E139" s="11"/>
      <c r="F139" s="11" t="s">
        <v>15</v>
      </c>
      <c r="G139" s="5">
        <v>8.99</v>
      </c>
      <c r="H139" s="11"/>
      <c r="I139" s="17">
        <v>125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4" ht="12.75">
      <c r="A140" s="5" t="s">
        <v>13</v>
      </c>
      <c r="C140" s="38">
        <v>1753</v>
      </c>
      <c r="D140" s="2" t="s">
        <v>144</v>
      </c>
      <c r="F140" s="1" t="s">
        <v>17</v>
      </c>
      <c r="G140" s="5">
        <v>0.128</v>
      </c>
      <c r="H140" s="1"/>
      <c r="I140" s="17">
        <v>0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</row>
    <row r="141" spans="1:254" ht="12.75">
      <c r="A141" t="s">
        <v>13</v>
      </c>
      <c r="C141" s="38">
        <v>3779</v>
      </c>
      <c r="D141" s="2" t="s">
        <v>145</v>
      </c>
      <c r="F141" s="1" t="s">
        <v>15</v>
      </c>
      <c r="G141" s="5">
        <v>8.52</v>
      </c>
      <c r="H141" s="1"/>
      <c r="I141" s="17">
        <v>125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</row>
    <row r="142" spans="1:256" ht="12.75">
      <c r="A142" s="5" t="s">
        <v>13</v>
      </c>
      <c r="B142" s="11"/>
      <c r="C142" s="42">
        <v>4272</v>
      </c>
      <c r="D142" s="10" t="s">
        <v>146</v>
      </c>
      <c r="E142" s="11"/>
      <c r="F142" s="11" t="s">
        <v>17</v>
      </c>
      <c r="G142" s="5">
        <v>0.036</v>
      </c>
      <c r="H142" s="11"/>
      <c r="I142" s="17">
        <v>0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9" ht="12.75">
      <c r="A143" t="s">
        <v>29</v>
      </c>
      <c r="B143" s="1">
        <v>34</v>
      </c>
      <c r="C143">
        <v>1041</v>
      </c>
      <c r="D143" t="s">
        <v>147</v>
      </c>
      <c r="E143" s="1">
        <v>8062</v>
      </c>
      <c r="F143" s="1" t="s">
        <v>40</v>
      </c>
      <c r="G143">
        <v>26.8</v>
      </c>
      <c r="H143">
        <v>4</v>
      </c>
      <c r="I143" s="12">
        <v>2055</v>
      </c>
    </row>
    <row r="144" spans="1:9" ht="12.75">
      <c r="A144" t="s">
        <v>32</v>
      </c>
      <c r="B144" s="1">
        <v>19</v>
      </c>
      <c r="C144">
        <v>3093</v>
      </c>
      <c r="D144" t="s">
        <v>148</v>
      </c>
      <c r="E144" s="1">
        <v>8060</v>
      </c>
      <c r="F144" s="1" t="s">
        <v>17</v>
      </c>
      <c r="G144">
        <v>919.92</v>
      </c>
      <c r="H144">
        <v>30</v>
      </c>
      <c r="I144" s="12">
        <v>7387</v>
      </c>
    </row>
    <row r="145" spans="1:9" ht="12.75">
      <c r="A145" t="s">
        <v>32</v>
      </c>
      <c r="B145" s="1">
        <v>19</v>
      </c>
      <c r="C145">
        <v>6384</v>
      </c>
      <c r="D145" t="s">
        <v>149</v>
      </c>
      <c r="E145" s="1">
        <v>8060</v>
      </c>
      <c r="F145" s="1" t="s">
        <v>40</v>
      </c>
      <c r="G145">
        <v>62.02</v>
      </c>
      <c r="H145">
        <v>20</v>
      </c>
      <c r="I145" s="12">
        <v>8571</v>
      </c>
    </row>
    <row r="146" spans="1:9" ht="12.75">
      <c r="A146" t="s">
        <v>32</v>
      </c>
      <c r="B146" s="1">
        <v>19</v>
      </c>
      <c r="C146">
        <v>20197</v>
      </c>
      <c r="D146" t="s">
        <v>150</v>
      </c>
      <c r="E146" s="1">
        <v>8060</v>
      </c>
      <c r="F146" s="1" t="s">
        <v>40</v>
      </c>
      <c r="G146">
        <v>159.34</v>
      </c>
      <c r="H146">
        <v>9.2</v>
      </c>
      <c r="I146" s="12">
        <v>648</v>
      </c>
    </row>
    <row r="147" spans="1:254" ht="12.75">
      <c r="A147" s="5"/>
      <c r="C147" s="5"/>
      <c r="G147" s="5"/>
      <c r="H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</row>
    <row r="148" spans="1:254" ht="12.75">
      <c r="A148" s="5"/>
      <c r="B148" s="11"/>
      <c r="C148" s="5"/>
      <c r="D148" s="10"/>
      <c r="E148" s="11"/>
      <c r="F148" s="11"/>
      <c r="G148" s="5"/>
      <c r="H148" s="5"/>
      <c r="I148" s="1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</row>
    <row r="149" spans="1:254" ht="12.75">
      <c r="A149" s="8" t="s">
        <v>3</v>
      </c>
      <c r="B149" s="9"/>
      <c r="C149" s="8"/>
      <c r="D149" s="20">
        <f>COUNTA(D138:D146)</f>
        <v>9</v>
      </c>
      <c r="E149" s="3"/>
      <c r="F149" s="3"/>
      <c r="G149" s="8"/>
      <c r="H149" s="8"/>
      <c r="I149" s="43">
        <f>SUM(I138:I148)</f>
        <v>18911</v>
      </c>
      <c r="J149" s="43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</row>
    <row r="150" spans="1:254" ht="12.75">
      <c r="A150" s="8"/>
      <c r="B150" s="11"/>
      <c r="C150" s="8"/>
      <c r="G150" s="8"/>
      <c r="H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</row>
    <row r="151" spans="1:254" ht="12.75">
      <c r="A151" s="8"/>
      <c r="B151" s="11"/>
      <c r="C151" s="8"/>
      <c r="D151" s="10"/>
      <c r="E151" s="11"/>
      <c r="F151" s="11"/>
      <c r="G151" s="8"/>
      <c r="H151" s="8"/>
      <c r="I151" s="1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</row>
    <row r="152" spans="1:254" ht="12.75">
      <c r="A152" s="8"/>
      <c r="B152" s="11"/>
      <c r="C152" s="8"/>
      <c r="G152" s="8"/>
      <c r="H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</row>
    <row r="153" spans="1:254" ht="18">
      <c r="A153" s="7" t="s">
        <v>151</v>
      </c>
      <c r="B153" s="35"/>
      <c r="C153" s="53"/>
      <c r="D153" s="36"/>
      <c r="E153" s="35"/>
      <c r="F153" s="35"/>
      <c r="G153" s="53"/>
      <c r="H153" s="53"/>
      <c r="I153" s="37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  <c r="IH153" s="53"/>
      <c r="II153" s="53"/>
      <c r="IJ153" s="53"/>
      <c r="IK153" s="53"/>
      <c r="IL153" s="53"/>
      <c r="IM153" s="53"/>
      <c r="IN153" s="53"/>
      <c r="IO153" s="53"/>
      <c r="IP153" s="53"/>
      <c r="IQ153" s="53"/>
      <c r="IR153" s="53"/>
      <c r="IS153" s="53"/>
      <c r="IT153" s="53"/>
    </row>
    <row r="154" spans="1:254" ht="12.75">
      <c r="A154" s="19"/>
      <c r="B154" s="51"/>
      <c r="C154" s="49"/>
      <c r="D154" s="50"/>
      <c r="E154" s="51"/>
      <c r="F154" s="51"/>
      <c r="G154" s="51" t="s">
        <v>2</v>
      </c>
      <c r="H154" s="49"/>
      <c r="I154" s="46" t="s">
        <v>3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</row>
    <row r="155" spans="1:254" ht="12.75">
      <c r="A155" s="28" t="s">
        <v>103</v>
      </c>
      <c r="B155" s="29" t="s">
        <v>5</v>
      </c>
      <c r="C155" s="29" t="s">
        <v>6</v>
      </c>
      <c r="D155" s="29" t="s">
        <v>7</v>
      </c>
      <c r="E155" s="29" t="s">
        <v>8</v>
      </c>
      <c r="F155" s="29" t="s">
        <v>1</v>
      </c>
      <c r="G155" s="30" t="s">
        <v>10</v>
      </c>
      <c r="H155" s="29" t="s">
        <v>11</v>
      </c>
      <c r="I155" s="60" t="s">
        <v>152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</row>
    <row r="156" spans="1:256" ht="12.75">
      <c r="A156" t="s">
        <v>13</v>
      </c>
      <c r="B156" s="11"/>
      <c r="C156" s="42">
        <v>1307</v>
      </c>
      <c r="D156" s="10" t="s">
        <v>153</v>
      </c>
      <c r="E156" s="11"/>
      <c r="F156" s="11" t="s">
        <v>17</v>
      </c>
      <c r="G156" s="5">
        <v>1.2</v>
      </c>
      <c r="H156" s="11"/>
      <c r="I156" s="17">
        <v>125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9" ht="12.75">
      <c r="A157" t="s">
        <v>13</v>
      </c>
      <c r="C157">
        <v>1606</v>
      </c>
      <c r="D157" s="2" t="s">
        <v>154</v>
      </c>
      <c r="E157" s="1">
        <v>4911</v>
      </c>
      <c r="F157" s="1" t="s">
        <v>17</v>
      </c>
      <c r="G157">
        <v>3.54</v>
      </c>
      <c r="I157" s="12">
        <v>125</v>
      </c>
    </row>
    <row r="158" spans="1:256" ht="12.75">
      <c r="A158" t="s">
        <v>13</v>
      </c>
      <c r="B158" s="11"/>
      <c r="C158" s="5">
        <v>1784</v>
      </c>
      <c r="D158" s="10" t="s">
        <v>155</v>
      </c>
      <c r="E158" s="11"/>
      <c r="F158" s="11" t="s">
        <v>15</v>
      </c>
      <c r="G158" s="5">
        <v>0.95</v>
      </c>
      <c r="H158" s="5"/>
      <c r="I158" s="17">
        <v>125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9" ht="12.75">
      <c r="A159" t="s">
        <v>13</v>
      </c>
      <c r="C159">
        <v>3464</v>
      </c>
      <c r="D159" s="2" t="s">
        <v>156</v>
      </c>
      <c r="E159" s="1">
        <v>4593</v>
      </c>
      <c r="F159" s="1" t="s">
        <v>17</v>
      </c>
      <c r="G159">
        <v>60.15</v>
      </c>
      <c r="I159" s="12">
        <v>836</v>
      </c>
    </row>
    <row r="160" spans="1:9" ht="12.75">
      <c r="A160" t="s">
        <v>32</v>
      </c>
      <c r="B160" s="1">
        <v>19</v>
      </c>
      <c r="C160">
        <v>7117</v>
      </c>
      <c r="D160" s="2" t="s">
        <v>157</v>
      </c>
      <c r="E160" s="1">
        <v>4581</v>
      </c>
      <c r="F160" s="1" t="s">
        <v>17</v>
      </c>
      <c r="G160">
        <v>2.7</v>
      </c>
      <c r="I160" s="12">
        <v>0</v>
      </c>
    </row>
    <row r="161" spans="1:9" ht="12.75">
      <c r="A161" t="s">
        <v>32</v>
      </c>
      <c r="B161" s="1">
        <v>19</v>
      </c>
      <c r="C161">
        <v>13906</v>
      </c>
      <c r="D161" s="2" t="s">
        <v>52</v>
      </c>
      <c r="E161" s="1">
        <v>9621</v>
      </c>
      <c r="F161" s="1" t="s">
        <v>17</v>
      </c>
      <c r="G161">
        <v>1.57</v>
      </c>
      <c r="I161" s="12">
        <v>0</v>
      </c>
    </row>
    <row r="162" spans="1:256" ht="12.75">
      <c r="A162" s="5" t="s">
        <v>32</v>
      </c>
      <c r="B162" s="11">
        <v>19</v>
      </c>
      <c r="C162" s="5">
        <v>21646</v>
      </c>
      <c r="D162" s="10" t="s">
        <v>157</v>
      </c>
      <c r="E162" s="11">
        <v>4581</v>
      </c>
      <c r="F162" s="11" t="s">
        <v>15</v>
      </c>
      <c r="G162" s="5"/>
      <c r="H162" s="5"/>
      <c r="I162" s="17">
        <v>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9" ht="12.75">
      <c r="A163" t="s">
        <v>32</v>
      </c>
      <c r="B163" s="1">
        <v>19</v>
      </c>
      <c r="C163">
        <v>25196</v>
      </c>
      <c r="D163" s="2" t="s">
        <v>158</v>
      </c>
      <c r="E163" s="1">
        <v>2951</v>
      </c>
      <c r="F163" s="1" t="s">
        <v>17</v>
      </c>
      <c r="G163">
        <v>0.51</v>
      </c>
      <c r="I163" s="12">
        <v>0</v>
      </c>
    </row>
    <row r="164" spans="1:9" ht="12.75">
      <c r="A164" t="s">
        <v>32</v>
      </c>
      <c r="B164" s="1">
        <v>19</v>
      </c>
      <c r="C164">
        <v>61962</v>
      </c>
      <c r="D164" s="2" t="s">
        <v>159</v>
      </c>
      <c r="E164" s="1">
        <v>1700</v>
      </c>
      <c r="F164" s="1" t="s">
        <v>15</v>
      </c>
      <c r="G164">
        <v>0.69</v>
      </c>
      <c r="I164" s="12">
        <v>0</v>
      </c>
    </row>
    <row r="165" spans="1:9" ht="12.75">
      <c r="A165" t="s">
        <v>69</v>
      </c>
      <c r="B165" s="1">
        <v>37</v>
      </c>
      <c r="C165">
        <v>6225</v>
      </c>
      <c r="D165" s="2" t="s">
        <v>160</v>
      </c>
      <c r="F165" s="1" t="s">
        <v>17</v>
      </c>
      <c r="G165">
        <v>0</v>
      </c>
      <c r="I165" s="12">
        <v>0</v>
      </c>
    </row>
    <row r="166" spans="1:9" ht="12.75">
      <c r="A166" t="s">
        <v>98</v>
      </c>
      <c r="B166" s="1">
        <v>56</v>
      </c>
      <c r="C166">
        <v>165</v>
      </c>
      <c r="D166" s="2" t="s">
        <v>161</v>
      </c>
      <c r="F166" s="1" t="s">
        <v>17</v>
      </c>
      <c r="G166">
        <v>3.36</v>
      </c>
      <c r="I166" s="12">
        <v>125</v>
      </c>
    </row>
    <row r="167" spans="1:9" ht="12.75">
      <c r="A167" t="s">
        <v>98</v>
      </c>
      <c r="B167" s="1">
        <v>56</v>
      </c>
      <c r="C167">
        <v>1137</v>
      </c>
      <c r="D167" s="2" t="s">
        <v>162</v>
      </c>
      <c r="F167" s="1" t="s">
        <v>40</v>
      </c>
      <c r="G167">
        <v>131.89</v>
      </c>
      <c r="H167" t="s">
        <v>101</v>
      </c>
      <c r="I167" s="12">
        <v>6654</v>
      </c>
    </row>
    <row r="168" spans="1:9" ht="12.75">
      <c r="A168" t="s">
        <v>98</v>
      </c>
      <c r="B168" s="1">
        <v>56</v>
      </c>
      <c r="C168">
        <v>1139</v>
      </c>
      <c r="D168" s="2" t="s">
        <v>163</v>
      </c>
      <c r="F168" s="1" t="s">
        <v>17</v>
      </c>
      <c r="G168">
        <v>9.59</v>
      </c>
      <c r="I168" s="12">
        <v>275</v>
      </c>
    </row>
    <row r="169" spans="1:254" ht="12.75">
      <c r="A169" s="5"/>
      <c r="C169" s="5"/>
      <c r="D169" s="10"/>
      <c r="G169" s="5"/>
      <c r="H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</row>
    <row r="170" spans="1:254" ht="12.75">
      <c r="A170" s="5"/>
      <c r="B170" s="11"/>
      <c r="C170" s="5"/>
      <c r="E170" s="11"/>
      <c r="F170" s="11"/>
      <c r="G170" s="5"/>
      <c r="H170" s="5"/>
      <c r="I170" s="1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</row>
    <row r="171" spans="1:254" ht="12.75">
      <c r="A171" s="8" t="s">
        <v>3</v>
      </c>
      <c r="B171" s="9"/>
      <c r="C171" s="8"/>
      <c r="D171" s="20">
        <f>COUNTA(D156:D168)</f>
        <v>13</v>
      </c>
      <c r="E171" s="3"/>
      <c r="F171" s="3"/>
      <c r="G171" s="8"/>
      <c r="H171" s="8"/>
      <c r="I171" s="43">
        <f>SUM(I156:I170)</f>
        <v>8265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</row>
    <row r="172" spans="1:254" ht="12.75">
      <c r="A172" s="8"/>
      <c r="B172" s="11"/>
      <c r="C172" s="8"/>
      <c r="E172" s="11"/>
      <c r="F172" s="11"/>
      <c r="G172" s="8"/>
      <c r="H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</row>
    <row r="173" spans="1:254" ht="12.75">
      <c r="A173" s="8"/>
      <c r="B173" s="11"/>
      <c r="C173" s="8"/>
      <c r="D173" s="10"/>
      <c r="G173" s="8"/>
      <c r="H173" s="8"/>
      <c r="I173" s="1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</row>
    <row r="174" spans="1:254" ht="12.75">
      <c r="A174" s="8"/>
      <c r="B174" s="11"/>
      <c r="C174" s="8"/>
      <c r="E174" s="11"/>
      <c r="F174" s="11"/>
      <c r="G174" s="8"/>
      <c r="H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</row>
    <row r="175" spans="1:254" ht="18">
      <c r="A175" s="7" t="s">
        <v>164</v>
      </c>
      <c r="B175" s="35"/>
      <c r="C175" s="53"/>
      <c r="D175" s="36"/>
      <c r="E175" s="27"/>
      <c r="F175" s="27"/>
      <c r="G175" s="53"/>
      <c r="H175" s="53"/>
      <c r="I175" s="37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  <c r="GU175" s="53"/>
      <c r="GV175" s="53"/>
      <c r="GW175" s="53"/>
      <c r="GX175" s="53"/>
      <c r="GY175" s="53"/>
      <c r="GZ175" s="53"/>
      <c r="HA175" s="53"/>
      <c r="HB175" s="53"/>
      <c r="HC175" s="53"/>
      <c r="HD175" s="53"/>
      <c r="HE175" s="53"/>
      <c r="HF175" s="53"/>
      <c r="HG175" s="53"/>
      <c r="HH175" s="53"/>
      <c r="HI175" s="53"/>
      <c r="HJ175" s="53"/>
      <c r="HK175" s="53"/>
      <c r="HL175" s="53"/>
      <c r="HM175" s="53"/>
      <c r="HN175" s="53"/>
      <c r="HO175" s="53"/>
      <c r="HP175" s="53"/>
      <c r="HQ175" s="53"/>
      <c r="HR175" s="53"/>
      <c r="HS175" s="53"/>
      <c r="HT175" s="53"/>
      <c r="HU175" s="53"/>
      <c r="HV175" s="53"/>
      <c r="HW175" s="53"/>
      <c r="HX175" s="53"/>
      <c r="HY175" s="53"/>
      <c r="HZ175" s="53"/>
      <c r="IA175" s="53"/>
      <c r="IB175" s="53"/>
      <c r="IC175" s="53"/>
      <c r="ID175" s="53"/>
      <c r="IE175" s="53"/>
      <c r="IF175" s="53"/>
      <c r="IG175" s="53"/>
      <c r="IH175" s="53"/>
      <c r="II175" s="53"/>
      <c r="IJ175" s="53"/>
      <c r="IK175" s="53"/>
      <c r="IL175" s="53"/>
      <c r="IM175" s="53"/>
      <c r="IN175" s="53"/>
      <c r="IO175" s="53"/>
      <c r="IP175" s="53"/>
      <c r="IQ175" s="53"/>
      <c r="IR175" s="53"/>
      <c r="IS175" s="53"/>
      <c r="IT175" s="53"/>
    </row>
    <row r="176" spans="1:254" ht="12.75">
      <c r="A176" s="19"/>
      <c r="B176" s="41"/>
      <c r="C176" s="45"/>
      <c r="D176" s="50"/>
      <c r="E176" s="41"/>
      <c r="F176" s="41"/>
      <c r="G176" s="41" t="s">
        <v>2</v>
      </c>
      <c r="H176" s="45"/>
      <c r="I176" s="47" t="s">
        <v>3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</row>
    <row r="177" spans="1:254" ht="12.75">
      <c r="A177" s="28" t="s">
        <v>103</v>
      </c>
      <c r="B177" s="29" t="s">
        <v>5</v>
      </c>
      <c r="C177" s="29" t="s">
        <v>6</v>
      </c>
      <c r="D177" s="29" t="s">
        <v>7</v>
      </c>
      <c r="E177" s="29" t="s">
        <v>8</v>
      </c>
      <c r="F177" s="29" t="s">
        <v>1</v>
      </c>
      <c r="G177" s="30" t="s">
        <v>10</v>
      </c>
      <c r="H177" s="29" t="s">
        <v>11</v>
      </c>
      <c r="I177" s="60" t="s">
        <v>152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</row>
    <row r="178" spans="1:9" ht="12.75">
      <c r="A178" t="s">
        <v>13</v>
      </c>
      <c r="C178">
        <v>1982</v>
      </c>
      <c r="D178" t="s">
        <v>165</v>
      </c>
      <c r="E178" s="1">
        <v>9512</v>
      </c>
      <c r="F178" s="1" t="s">
        <v>17</v>
      </c>
      <c r="G178">
        <v>9.84</v>
      </c>
      <c r="I178" s="12">
        <v>125</v>
      </c>
    </row>
    <row r="179" spans="1:9" ht="12.75">
      <c r="A179" t="s">
        <v>32</v>
      </c>
      <c r="B179" s="1">
        <v>19</v>
      </c>
      <c r="C179">
        <v>50234</v>
      </c>
      <c r="D179" s="2" t="s">
        <v>166</v>
      </c>
      <c r="E179" s="1">
        <v>9199</v>
      </c>
      <c r="F179" s="1" t="s">
        <v>17</v>
      </c>
      <c r="G179">
        <v>2.59</v>
      </c>
      <c r="I179" s="12">
        <v>517</v>
      </c>
    </row>
    <row r="180" spans="1:9" ht="12.75">
      <c r="A180" t="s">
        <v>32</v>
      </c>
      <c r="B180" s="1">
        <v>33</v>
      </c>
      <c r="C180">
        <v>66413</v>
      </c>
      <c r="D180" s="2" t="s">
        <v>167</v>
      </c>
      <c r="E180" s="1">
        <v>9100</v>
      </c>
      <c r="F180" s="1" t="s">
        <v>17</v>
      </c>
      <c r="G180">
        <v>4.31</v>
      </c>
      <c r="I180" s="12">
        <v>0</v>
      </c>
    </row>
    <row r="181" spans="1:256" ht="12.75">
      <c r="A181" s="5" t="s">
        <v>32</v>
      </c>
      <c r="B181" s="11"/>
      <c r="C181" s="5">
        <v>20853</v>
      </c>
      <c r="D181" s="5" t="s">
        <v>221</v>
      </c>
      <c r="E181" s="11"/>
      <c r="F181" s="11" t="s">
        <v>17</v>
      </c>
      <c r="G181" s="5"/>
      <c r="H181" s="5"/>
      <c r="I181" s="12">
        <v>800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ht="12.75">
      <c r="A182" s="5"/>
      <c r="B182" s="11"/>
      <c r="C182" s="5"/>
      <c r="D182" s="5"/>
      <c r="E182" s="11"/>
      <c r="F182" s="11"/>
      <c r="G182" s="5"/>
      <c r="H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ht="12.75">
      <c r="A183" s="5"/>
      <c r="B183" s="11"/>
      <c r="C183" s="5"/>
      <c r="D183" s="5"/>
      <c r="E183" s="11"/>
      <c r="F183" s="11"/>
      <c r="G183" s="5"/>
      <c r="H183" s="5"/>
      <c r="I183" s="1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4" ht="12.75">
      <c r="A184" s="8" t="s">
        <v>3</v>
      </c>
      <c r="B184" s="9"/>
      <c r="C184" s="8"/>
      <c r="D184" s="20">
        <v>4</v>
      </c>
      <c r="E184" s="9"/>
      <c r="F184" s="9"/>
      <c r="G184" s="8"/>
      <c r="H184" s="8"/>
      <c r="I184" s="43">
        <f>SUM(I178:I183)</f>
        <v>1442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</row>
    <row r="185" spans="1:254" ht="12.75">
      <c r="A185" s="5"/>
      <c r="B185" s="11"/>
      <c r="C185" s="5"/>
      <c r="E185" s="11"/>
      <c r="F185" s="11"/>
      <c r="G185" s="5"/>
      <c r="H185" s="5"/>
      <c r="I185" s="1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</row>
    <row r="186" spans="1:254" ht="12.75">
      <c r="A186" s="5"/>
      <c r="B186" s="11"/>
      <c r="C186" s="5"/>
      <c r="D186" s="10"/>
      <c r="E186" s="11"/>
      <c r="F186" s="11"/>
      <c r="G186" s="5"/>
      <c r="H186" s="5"/>
      <c r="I186" s="1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</row>
    <row r="187" spans="1:254" ht="12.75">
      <c r="A187" s="5"/>
      <c r="B187" s="11"/>
      <c r="C187" s="5"/>
      <c r="D187" s="5"/>
      <c r="E187" s="11"/>
      <c r="F187" s="11"/>
      <c r="G187" s="5"/>
      <c r="H187" s="5"/>
      <c r="I187" s="1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</row>
    <row r="188" spans="1:254" ht="18">
      <c r="A188" s="48" t="s">
        <v>168</v>
      </c>
      <c r="B188" s="35"/>
      <c r="C188" s="53"/>
      <c r="D188" s="32"/>
      <c r="E188" s="27"/>
      <c r="F188" s="27"/>
      <c r="G188" s="53">
        <v>139</v>
      </c>
      <c r="H188" s="53"/>
      <c r="I188" s="44">
        <f>SUM(I86,I131,I149,I171,I184)</f>
        <v>96010</v>
      </c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  <c r="IK188" s="53"/>
      <c r="IL188" s="53"/>
      <c r="IM188" s="53"/>
      <c r="IN188" s="53"/>
      <c r="IO188" s="53"/>
      <c r="IP188" s="53"/>
      <c r="IQ188" s="53"/>
      <c r="IR188" s="53"/>
      <c r="IS188" s="53"/>
      <c r="IT188" s="53"/>
    </row>
    <row r="189" spans="1:254" ht="12.75">
      <c r="A189" s="5" t="s">
        <v>169</v>
      </c>
      <c r="B189" s="11"/>
      <c r="C189" s="5"/>
      <c r="D189" s="5"/>
      <c r="E189" s="11"/>
      <c r="F189" s="11"/>
      <c r="G189" s="5"/>
      <c r="H189" s="5"/>
      <c r="I189" s="2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</row>
    <row r="190" spans="1:254" ht="12.75">
      <c r="A190" s="5"/>
      <c r="B190" s="11"/>
      <c r="C190" s="5"/>
      <c r="G190" s="5"/>
      <c r="H190" s="5"/>
      <c r="I190" s="2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</row>
    <row r="191" spans="4:9" ht="20.25">
      <c r="D191" s="52" t="s">
        <v>170</v>
      </c>
      <c r="E191" s="11"/>
      <c r="F191" s="11"/>
      <c r="G191" s="9"/>
      <c r="I191" s="14"/>
    </row>
    <row r="192" spans="1:254" ht="12.75">
      <c r="A192" s="5"/>
      <c r="B192" s="11"/>
      <c r="C192" s="5"/>
      <c r="D192" s="10"/>
      <c r="E192" s="11"/>
      <c r="F192" s="11"/>
      <c r="G192" s="9"/>
      <c r="H192" s="5"/>
      <c r="I192" s="1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</row>
    <row r="193" spans="1:9" ht="12.75">
      <c r="A193" s="5"/>
      <c r="G193" s="3"/>
      <c r="I193" s="13"/>
    </row>
    <row r="194" spans="1:9" ht="18">
      <c r="A194" s="7" t="s">
        <v>171</v>
      </c>
      <c r="E194" s="11"/>
      <c r="F194" s="11"/>
      <c r="G194" s="9"/>
      <c r="I194" s="14"/>
    </row>
    <row r="195" spans="1:254" ht="12.75">
      <c r="A195" s="56"/>
      <c r="B195" s="41"/>
      <c r="C195" s="45"/>
      <c r="D195" s="57"/>
      <c r="E195" s="41"/>
      <c r="F195" s="41"/>
      <c r="G195" s="41" t="s">
        <v>2</v>
      </c>
      <c r="H195" s="45"/>
      <c r="I195" s="47" t="s">
        <v>3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</row>
    <row r="196" spans="1:254" ht="12.75">
      <c r="A196" s="28" t="s">
        <v>103</v>
      </c>
      <c r="B196" s="29" t="s">
        <v>5</v>
      </c>
      <c r="C196" s="29" t="s">
        <v>6</v>
      </c>
      <c r="D196" s="29" t="s">
        <v>7</v>
      </c>
      <c r="E196" s="29" t="s">
        <v>8</v>
      </c>
      <c r="F196" s="29" t="s">
        <v>1</v>
      </c>
      <c r="G196" s="30" t="s">
        <v>10</v>
      </c>
      <c r="H196" s="29" t="s">
        <v>11</v>
      </c>
      <c r="I196" s="60" t="s">
        <v>12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</row>
    <row r="197" spans="1:9" ht="12.75">
      <c r="A197" t="s">
        <v>29</v>
      </c>
      <c r="B197" s="1">
        <v>34</v>
      </c>
      <c r="C197">
        <v>61</v>
      </c>
      <c r="D197" s="2" t="s">
        <v>172</v>
      </c>
      <c r="E197" s="1">
        <v>4961</v>
      </c>
      <c r="F197" s="1" t="s">
        <v>40</v>
      </c>
      <c r="G197">
        <v>17</v>
      </c>
      <c r="H197">
        <v>8.4</v>
      </c>
      <c r="I197" s="12">
        <v>2055</v>
      </c>
    </row>
    <row r="198" spans="1:254" ht="12.75">
      <c r="A198" s="5"/>
      <c r="C198" s="5"/>
      <c r="D198" s="10"/>
      <c r="E198" s="11"/>
      <c r="F198" s="11"/>
      <c r="G198" s="5"/>
      <c r="H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</row>
    <row r="199" spans="1:254" ht="12.75">
      <c r="A199" s="5"/>
      <c r="B199" s="11"/>
      <c r="C199" s="5"/>
      <c r="D199" s="5"/>
      <c r="E199" s="11"/>
      <c r="F199" s="11"/>
      <c r="G199" s="5"/>
      <c r="H199" s="5"/>
      <c r="I199" s="1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</row>
    <row r="200" spans="1:254" ht="12.75">
      <c r="A200" s="8" t="s">
        <v>3</v>
      </c>
      <c r="B200" s="9"/>
      <c r="C200" s="8"/>
      <c r="D200" s="20">
        <f>COUNTA(D197:D197)</f>
        <v>1</v>
      </c>
      <c r="E200" s="9"/>
      <c r="F200" s="9"/>
      <c r="G200" s="8"/>
      <c r="H200" s="8"/>
      <c r="I200" s="43">
        <f>SUM(I197:I197)</f>
        <v>2055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</row>
    <row r="201" spans="1:254" ht="12.75">
      <c r="A201" s="8"/>
      <c r="B201" s="11"/>
      <c r="C201" s="8"/>
      <c r="D201" s="10"/>
      <c r="E201" s="9"/>
      <c r="F201" s="9"/>
      <c r="G201" s="8"/>
      <c r="H201" s="8"/>
      <c r="I201" s="22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</row>
    <row r="202" spans="1:254" ht="12.75">
      <c r="A202" s="8"/>
      <c r="B202" s="11"/>
      <c r="C202" s="8"/>
      <c r="E202" s="9"/>
      <c r="F202" s="9"/>
      <c r="G202" s="8"/>
      <c r="H202" s="8"/>
      <c r="I202" s="25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</row>
    <row r="203" spans="1:254" ht="12.75">
      <c r="A203" s="8"/>
      <c r="B203" s="11"/>
      <c r="C203" s="8"/>
      <c r="D203" s="10"/>
      <c r="E203" s="9"/>
      <c r="F203" s="9"/>
      <c r="G203" s="8"/>
      <c r="H203" s="8"/>
      <c r="I203" s="22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</row>
    <row r="204" spans="1:9" ht="18">
      <c r="A204" s="7" t="s">
        <v>173</v>
      </c>
      <c r="E204" s="11"/>
      <c r="F204" s="11"/>
      <c r="G204" s="9"/>
      <c r="I204" s="14"/>
    </row>
    <row r="205" spans="1:254" ht="12.75">
      <c r="A205" s="56"/>
      <c r="B205" s="41"/>
      <c r="C205" s="45"/>
      <c r="D205" s="57"/>
      <c r="E205" s="41"/>
      <c r="F205" s="41"/>
      <c r="G205" s="41" t="s">
        <v>2</v>
      </c>
      <c r="H205" s="45"/>
      <c r="I205" s="47" t="s">
        <v>3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</row>
    <row r="206" spans="1:254" ht="12.75">
      <c r="A206" s="28" t="s">
        <v>103</v>
      </c>
      <c r="B206" s="29" t="s">
        <v>5</v>
      </c>
      <c r="C206" s="29" t="s">
        <v>6</v>
      </c>
      <c r="D206" s="29" t="s">
        <v>7</v>
      </c>
      <c r="E206" s="29" t="s">
        <v>8</v>
      </c>
      <c r="F206" s="29" t="s">
        <v>1</v>
      </c>
      <c r="G206" s="30" t="s">
        <v>10</v>
      </c>
      <c r="H206" s="29" t="s">
        <v>11</v>
      </c>
      <c r="I206" s="60" t="s">
        <v>12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</row>
    <row r="207" spans="1:256" ht="12.75">
      <c r="A207" s="5" t="s">
        <v>13</v>
      </c>
      <c r="B207" s="11">
        <v>41</v>
      </c>
      <c r="C207" s="42">
        <v>1634</v>
      </c>
      <c r="D207" s="10" t="s">
        <v>174</v>
      </c>
      <c r="E207" s="11"/>
      <c r="F207" s="11" t="s">
        <v>15</v>
      </c>
      <c r="G207" s="5">
        <v>3.136</v>
      </c>
      <c r="H207" s="11">
        <v>4</v>
      </c>
      <c r="I207" s="17">
        <v>213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4" ht="12.75">
      <c r="A208" s="5"/>
      <c r="C208" s="5"/>
      <c r="E208" s="11"/>
      <c r="F208" s="11"/>
      <c r="G208" s="5"/>
      <c r="H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</row>
    <row r="209" spans="1:254" ht="12.75">
      <c r="A209" s="5"/>
      <c r="B209" s="11"/>
      <c r="C209" s="5"/>
      <c r="D209" s="10"/>
      <c r="G209" s="5"/>
      <c r="H209" s="5"/>
      <c r="I209" s="1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</row>
    <row r="210" spans="1:254" ht="12.75">
      <c r="A210" s="8" t="s">
        <v>3</v>
      </c>
      <c r="B210" s="9"/>
      <c r="C210" s="8"/>
      <c r="D210" s="20">
        <v>1</v>
      </c>
      <c r="E210" s="3"/>
      <c r="F210" s="3"/>
      <c r="G210" s="8"/>
      <c r="H210" s="8"/>
      <c r="I210" s="43">
        <f>SUM(I207:I209)</f>
        <v>213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</row>
    <row r="211" spans="1:254" ht="12.75">
      <c r="A211" s="5"/>
      <c r="B211" s="11"/>
      <c r="C211" s="5"/>
      <c r="D211" s="10"/>
      <c r="G211" s="5"/>
      <c r="H211" s="5"/>
      <c r="I211" s="18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</row>
    <row r="212" spans="1:254" ht="12.75">
      <c r="A212" s="5"/>
      <c r="B212" s="11"/>
      <c r="C212" s="5"/>
      <c r="D212" s="10"/>
      <c r="E212" s="11"/>
      <c r="F212" s="11"/>
      <c r="G212" s="5"/>
      <c r="H212" s="5"/>
      <c r="I212" s="26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</row>
    <row r="213" spans="1:254" ht="12.75">
      <c r="A213" s="5"/>
      <c r="B213" s="11"/>
      <c r="C213" s="5"/>
      <c r="D213" s="10"/>
      <c r="E213" s="11"/>
      <c r="F213" s="11"/>
      <c r="G213" s="5"/>
      <c r="H213" s="5"/>
      <c r="I213" s="26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</row>
    <row r="214" spans="1:254" ht="12.75">
      <c r="A214" s="5"/>
      <c r="B214" s="11"/>
      <c r="C214" s="5"/>
      <c r="D214" s="10"/>
      <c r="E214" s="11"/>
      <c r="F214" s="11"/>
      <c r="G214" s="5"/>
      <c r="H214" s="5"/>
      <c r="I214" s="26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</row>
    <row r="215" spans="1:254" ht="12.75">
      <c r="A215" s="5"/>
      <c r="B215" s="11"/>
      <c r="C215" s="5"/>
      <c r="D215" s="10"/>
      <c r="E215" s="11"/>
      <c r="F215" s="11"/>
      <c r="G215" s="5"/>
      <c r="H215" s="5"/>
      <c r="I215" s="26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</row>
    <row r="216" spans="1:254" ht="12.75">
      <c r="A216" s="5"/>
      <c r="B216" s="11"/>
      <c r="C216" s="5"/>
      <c r="D216" s="10"/>
      <c r="E216" s="11"/>
      <c r="F216" s="11"/>
      <c r="G216" s="5"/>
      <c r="H216" s="5"/>
      <c r="I216" s="26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</row>
    <row r="217" spans="1:254" ht="12.75">
      <c r="A217" s="5"/>
      <c r="B217" s="11"/>
      <c r="C217" s="5"/>
      <c r="D217" s="10"/>
      <c r="G217" s="5"/>
      <c r="H217" s="5"/>
      <c r="I217" s="18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</row>
    <row r="218" spans="1:9" ht="18">
      <c r="A218" s="61" t="s">
        <v>175</v>
      </c>
      <c r="E218" s="11"/>
      <c r="F218" s="11"/>
      <c r="G218" s="9"/>
      <c r="I218" s="14"/>
    </row>
    <row r="219" spans="1:254" ht="12.75">
      <c r="A219" s="56"/>
      <c r="B219" s="41"/>
      <c r="C219" s="45"/>
      <c r="D219" s="57"/>
      <c r="E219" s="41"/>
      <c r="F219" s="41"/>
      <c r="G219" s="41" t="s">
        <v>2</v>
      </c>
      <c r="H219" s="45"/>
      <c r="I219" s="47" t="s">
        <v>3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</row>
    <row r="220" spans="1:254" ht="12.75">
      <c r="A220" s="28" t="s">
        <v>103</v>
      </c>
      <c r="B220" s="29" t="s">
        <v>5</v>
      </c>
      <c r="C220" s="29" t="s">
        <v>6</v>
      </c>
      <c r="D220" s="29" t="s">
        <v>7</v>
      </c>
      <c r="E220" s="29" t="s">
        <v>8</v>
      </c>
      <c r="F220" s="29" t="s">
        <v>1</v>
      </c>
      <c r="G220" s="30" t="s">
        <v>10</v>
      </c>
      <c r="H220" s="29" t="s">
        <v>11</v>
      </c>
      <c r="I220" s="60" t="s">
        <v>12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</row>
    <row r="221" spans="1:9" ht="12.75">
      <c r="A221" t="s">
        <v>176</v>
      </c>
      <c r="B221" s="1">
        <v>3</v>
      </c>
      <c r="C221">
        <v>7</v>
      </c>
      <c r="D221" s="2" t="s">
        <v>177</v>
      </c>
      <c r="F221" s="1" t="s">
        <v>15</v>
      </c>
      <c r="I221" s="12">
        <v>703</v>
      </c>
    </row>
    <row r="222" spans="1:9" ht="12.75">
      <c r="A222" t="s">
        <v>176</v>
      </c>
      <c r="B222" s="1">
        <v>3</v>
      </c>
      <c r="C222">
        <v>3</v>
      </c>
      <c r="D222" s="2" t="s">
        <v>178</v>
      </c>
      <c r="F222" s="1" t="s">
        <v>15</v>
      </c>
      <c r="I222" s="12">
        <v>0</v>
      </c>
    </row>
    <row r="223" spans="1:256" ht="12.75">
      <c r="A223" s="5" t="s">
        <v>27</v>
      </c>
      <c r="B223" s="11">
        <v>18</v>
      </c>
      <c r="C223" s="5">
        <v>11</v>
      </c>
      <c r="D223" s="5" t="s">
        <v>179</v>
      </c>
      <c r="E223" s="11"/>
      <c r="F223" s="11" t="s">
        <v>15</v>
      </c>
      <c r="G223" s="42">
        <v>49.7</v>
      </c>
      <c r="H223" s="5"/>
      <c r="I223" s="17">
        <v>2009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9" ht="12.75">
      <c r="A224" t="s">
        <v>121</v>
      </c>
      <c r="B224" s="1">
        <v>27</v>
      </c>
      <c r="C224">
        <v>43</v>
      </c>
      <c r="D224" t="s">
        <v>180</v>
      </c>
      <c r="E224" s="1">
        <v>9223</v>
      </c>
      <c r="F224" s="1" t="s">
        <v>17</v>
      </c>
      <c r="G224">
        <v>26.6</v>
      </c>
      <c r="I224" s="12">
        <v>0</v>
      </c>
    </row>
    <row r="225" spans="1:9" ht="12.75">
      <c r="A225" t="s">
        <v>29</v>
      </c>
      <c r="B225" s="1">
        <v>34</v>
      </c>
      <c r="C225">
        <v>107</v>
      </c>
      <c r="D225" s="2" t="s">
        <v>181</v>
      </c>
      <c r="E225" s="1">
        <v>9223</v>
      </c>
      <c r="F225" s="1" t="s">
        <v>40</v>
      </c>
      <c r="G225">
        <v>16.7</v>
      </c>
      <c r="I225" s="12">
        <v>2055</v>
      </c>
    </row>
    <row r="226" spans="1:9" ht="12.75">
      <c r="A226" t="s">
        <v>32</v>
      </c>
      <c r="B226" s="1">
        <v>36</v>
      </c>
      <c r="C226">
        <v>3716</v>
      </c>
      <c r="D226" t="s">
        <v>182</v>
      </c>
      <c r="E226" s="1">
        <v>9223</v>
      </c>
      <c r="F226" s="1" t="s">
        <v>15</v>
      </c>
      <c r="G226" t="s">
        <v>101</v>
      </c>
      <c r="I226" s="12">
        <v>0</v>
      </c>
    </row>
    <row r="227" spans="1:9" ht="12.75">
      <c r="A227" t="s">
        <v>32</v>
      </c>
      <c r="B227" s="1">
        <v>36</v>
      </c>
      <c r="C227">
        <v>3769</v>
      </c>
      <c r="D227" t="s">
        <v>183</v>
      </c>
      <c r="E227" s="1">
        <v>9999</v>
      </c>
      <c r="F227" s="1" t="s">
        <v>15</v>
      </c>
      <c r="G227">
        <v>2.44</v>
      </c>
      <c r="I227" s="12">
        <v>0</v>
      </c>
    </row>
    <row r="228" spans="1:9" ht="12.75">
      <c r="A228" t="s">
        <v>32</v>
      </c>
      <c r="B228" s="1">
        <v>33</v>
      </c>
      <c r="C228">
        <v>17749</v>
      </c>
      <c r="D228" t="s">
        <v>184</v>
      </c>
      <c r="E228" s="1">
        <v>9223</v>
      </c>
      <c r="F228" s="1" t="s">
        <v>40</v>
      </c>
      <c r="G228">
        <v>6.11</v>
      </c>
      <c r="I228" s="12">
        <v>0</v>
      </c>
    </row>
    <row r="229" spans="1:9" ht="12.75">
      <c r="A229" t="s">
        <v>69</v>
      </c>
      <c r="B229" s="1">
        <v>37</v>
      </c>
      <c r="C229">
        <v>86017</v>
      </c>
      <c r="D229" s="2" t="s">
        <v>185</v>
      </c>
      <c r="F229" s="1" t="s">
        <v>40</v>
      </c>
      <c r="G229">
        <v>3</v>
      </c>
      <c r="I229" s="12">
        <v>0</v>
      </c>
    </row>
    <row r="230" spans="1:9" ht="12.75">
      <c r="A230" t="s">
        <v>94</v>
      </c>
      <c r="B230" s="1">
        <v>16</v>
      </c>
      <c r="C230" s="38">
        <v>40015</v>
      </c>
      <c r="D230" t="s">
        <v>186</v>
      </c>
      <c r="E230" s="1">
        <v>9223</v>
      </c>
      <c r="F230" s="1" t="s">
        <v>40</v>
      </c>
      <c r="G230">
        <v>9.7</v>
      </c>
      <c r="I230" s="12">
        <v>0</v>
      </c>
    </row>
    <row r="231" spans="1:9" ht="12.75">
      <c r="A231" t="s">
        <v>94</v>
      </c>
      <c r="B231" s="1">
        <v>16</v>
      </c>
      <c r="C231" s="38">
        <v>40016</v>
      </c>
      <c r="D231" t="s">
        <v>187</v>
      </c>
      <c r="E231" s="1">
        <v>9223</v>
      </c>
      <c r="F231" s="1" t="s">
        <v>40</v>
      </c>
      <c r="G231">
        <v>7.46</v>
      </c>
      <c r="I231" s="12">
        <v>0</v>
      </c>
    </row>
    <row r="232" spans="1:9" ht="12.75">
      <c r="A232" t="s">
        <v>188</v>
      </c>
      <c r="B232" s="1">
        <v>40</v>
      </c>
      <c r="C232">
        <v>76</v>
      </c>
      <c r="D232" t="s">
        <v>189</v>
      </c>
      <c r="E232" s="1">
        <v>9223</v>
      </c>
      <c r="F232" s="1" t="s">
        <v>15</v>
      </c>
      <c r="G232">
        <v>3.37</v>
      </c>
      <c r="H232">
        <v>1.91</v>
      </c>
      <c r="I232" s="12">
        <v>0</v>
      </c>
    </row>
    <row r="233" spans="1:9" ht="12.75">
      <c r="A233" t="s">
        <v>190</v>
      </c>
      <c r="B233" s="1">
        <v>48</v>
      </c>
      <c r="C233">
        <v>5010</v>
      </c>
      <c r="D233" t="s">
        <v>191</v>
      </c>
      <c r="E233" s="1">
        <v>9223</v>
      </c>
      <c r="F233" s="1" t="s">
        <v>40</v>
      </c>
      <c r="G233">
        <v>10</v>
      </c>
      <c r="I233" s="12">
        <v>0</v>
      </c>
    </row>
    <row r="234" spans="1:256" ht="12.75">
      <c r="A234" s="5"/>
      <c r="B234" s="11"/>
      <c r="C234" s="5"/>
      <c r="D234" s="5"/>
      <c r="E234" s="11"/>
      <c r="F234" s="11"/>
      <c r="G234" s="5"/>
      <c r="H234" s="5"/>
      <c r="I234" s="1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4" ht="12.75">
      <c r="A235" s="5"/>
      <c r="B235" s="11"/>
      <c r="C235" s="5"/>
      <c r="D235" s="10"/>
      <c r="E235" s="11"/>
      <c r="F235" s="11"/>
      <c r="G235" s="5"/>
      <c r="H235" s="5"/>
      <c r="I235" s="1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</row>
    <row r="236" spans="1:254" ht="12.75">
      <c r="A236" s="8" t="s">
        <v>3</v>
      </c>
      <c r="B236" s="9"/>
      <c r="C236" s="8"/>
      <c r="D236" s="20">
        <f>COUNTA(D221:D233)</f>
        <v>13</v>
      </c>
      <c r="E236" s="9"/>
      <c r="F236" s="9"/>
      <c r="G236" s="8"/>
      <c r="H236" s="8"/>
      <c r="I236" s="43">
        <f>SUM(I221:I235)</f>
        <v>4767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</row>
    <row r="237" spans="1:254" ht="12.75">
      <c r="A237" s="8"/>
      <c r="B237" s="11"/>
      <c r="C237" s="8"/>
      <c r="D237" s="10"/>
      <c r="E237" s="9"/>
      <c r="F237" s="9"/>
      <c r="G237" s="8"/>
      <c r="H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</row>
    <row r="238" spans="1:254" ht="12.75">
      <c r="A238" s="8"/>
      <c r="B238" s="11"/>
      <c r="C238" s="8"/>
      <c r="E238" s="9"/>
      <c r="F238" s="9"/>
      <c r="G238" s="8"/>
      <c r="H238" s="8"/>
      <c r="I238" s="1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</row>
    <row r="239" spans="1:254" ht="12.75">
      <c r="A239" s="8"/>
      <c r="B239" s="11"/>
      <c r="C239" s="8"/>
      <c r="D239" s="10"/>
      <c r="E239" s="9"/>
      <c r="F239" s="9"/>
      <c r="G239" s="8"/>
      <c r="H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</row>
    <row r="240" spans="1:9" ht="18">
      <c r="A240" s="7" t="s">
        <v>192</v>
      </c>
      <c r="B240" s="11"/>
      <c r="C240" s="5"/>
      <c r="D240" s="5"/>
      <c r="E240" s="11"/>
      <c r="F240" s="11"/>
      <c r="G240" s="5"/>
      <c r="H240" s="5"/>
      <c r="I240" s="17"/>
    </row>
    <row r="241" spans="1:254" ht="12.75">
      <c r="A241" s="56"/>
      <c r="B241" s="41"/>
      <c r="C241" s="45"/>
      <c r="D241" s="45"/>
      <c r="E241" s="41"/>
      <c r="F241" s="41"/>
      <c r="G241" s="41" t="s">
        <v>2</v>
      </c>
      <c r="H241" s="45"/>
      <c r="I241" s="47" t="s">
        <v>3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</row>
    <row r="242" spans="1:254" ht="12.75">
      <c r="A242" s="28" t="s">
        <v>103</v>
      </c>
      <c r="B242" s="29" t="s">
        <v>5</v>
      </c>
      <c r="C242" s="29" t="s">
        <v>6</v>
      </c>
      <c r="D242" s="29" t="s">
        <v>7</v>
      </c>
      <c r="E242" s="29" t="s">
        <v>8</v>
      </c>
      <c r="F242" s="29" t="s">
        <v>1</v>
      </c>
      <c r="G242" s="30" t="s">
        <v>10</v>
      </c>
      <c r="H242" s="29" t="s">
        <v>11</v>
      </c>
      <c r="I242" s="60" t="s">
        <v>12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</row>
    <row r="243" spans="1:9" ht="12.75">
      <c r="A243" t="s">
        <v>13</v>
      </c>
      <c r="B243" s="1">
        <v>43</v>
      </c>
      <c r="C243">
        <v>2478</v>
      </c>
      <c r="D243" t="s">
        <v>193</v>
      </c>
      <c r="E243" s="1">
        <v>8221</v>
      </c>
      <c r="F243" s="1" t="s">
        <v>15</v>
      </c>
      <c r="G243">
        <v>1.09</v>
      </c>
      <c r="H243" s="1"/>
      <c r="I243" s="12">
        <v>125</v>
      </c>
    </row>
    <row r="244" spans="1:9" ht="12.75">
      <c r="A244" t="s">
        <v>29</v>
      </c>
      <c r="B244" s="1">
        <v>34</v>
      </c>
      <c r="C244">
        <v>1108</v>
      </c>
      <c r="D244" s="2" t="s">
        <v>194</v>
      </c>
      <c r="E244" s="1">
        <v>8221</v>
      </c>
      <c r="F244" s="1" t="s">
        <v>15</v>
      </c>
      <c r="G244">
        <v>1.57</v>
      </c>
      <c r="I244" s="12">
        <v>0</v>
      </c>
    </row>
    <row r="245" spans="1:9" ht="12.75">
      <c r="A245" t="s">
        <v>195</v>
      </c>
      <c r="B245" s="1">
        <v>42</v>
      </c>
      <c r="C245">
        <v>2795</v>
      </c>
      <c r="D245" t="s">
        <v>196</v>
      </c>
      <c r="F245" s="1" t="s">
        <v>40</v>
      </c>
      <c r="G245">
        <v>30.2</v>
      </c>
      <c r="H245">
        <v>1.6</v>
      </c>
      <c r="I245" s="12">
        <v>134</v>
      </c>
    </row>
    <row r="246" spans="1:9" ht="12.75">
      <c r="A246" t="s">
        <v>32</v>
      </c>
      <c r="B246" s="1">
        <v>19</v>
      </c>
      <c r="C246">
        <v>2961</v>
      </c>
      <c r="D246" t="s">
        <v>197</v>
      </c>
      <c r="E246" s="1">
        <v>8211</v>
      </c>
      <c r="F246" s="1" t="s">
        <v>15</v>
      </c>
      <c r="G246">
        <v>1.19</v>
      </c>
      <c r="H246" s="1"/>
      <c r="I246" s="12">
        <v>517</v>
      </c>
    </row>
    <row r="247" spans="1:9" ht="12.75">
      <c r="A247" t="s">
        <v>32</v>
      </c>
      <c r="B247" s="1">
        <v>19</v>
      </c>
      <c r="C247">
        <v>4351</v>
      </c>
      <c r="D247" t="s">
        <v>198</v>
      </c>
      <c r="E247" s="1">
        <v>8221</v>
      </c>
      <c r="F247" s="1" t="s">
        <v>15</v>
      </c>
      <c r="G247">
        <v>2.75</v>
      </c>
      <c r="H247" s="1"/>
      <c r="I247" s="12">
        <v>0</v>
      </c>
    </row>
    <row r="248" spans="1:9" ht="12.75">
      <c r="A248" t="s">
        <v>32</v>
      </c>
      <c r="B248" s="1">
        <v>19</v>
      </c>
      <c r="C248">
        <v>4565</v>
      </c>
      <c r="D248" t="s">
        <v>199</v>
      </c>
      <c r="E248" s="1">
        <v>8221</v>
      </c>
      <c r="F248" s="1" t="s">
        <v>15</v>
      </c>
      <c r="G248">
        <v>2.93</v>
      </c>
      <c r="H248" s="1"/>
      <c r="I248" s="12">
        <v>517</v>
      </c>
    </row>
    <row r="249" spans="1:9" ht="12.75">
      <c r="A249" t="s">
        <v>32</v>
      </c>
      <c r="B249" s="1">
        <v>19</v>
      </c>
      <c r="C249">
        <v>5023</v>
      </c>
      <c r="D249" t="s">
        <v>200</v>
      </c>
      <c r="E249" s="1">
        <v>8221</v>
      </c>
      <c r="F249" s="1" t="s">
        <v>15</v>
      </c>
      <c r="G249" t="s">
        <v>101</v>
      </c>
      <c r="H249" s="1"/>
      <c r="I249" s="12">
        <v>0</v>
      </c>
    </row>
    <row r="250" spans="1:9" ht="12.75">
      <c r="A250" t="s">
        <v>32</v>
      </c>
      <c r="B250" s="1">
        <v>30</v>
      </c>
      <c r="C250">
        <v>800288</v>
      </c>
      <c r="D250" t="s">
        <v>201</v>
      </c>
      <c r="E250" s="1">
        <v>8221</v>
      </c>
      <c r="F250" s="1" t="s">
        <v>40</v>
      </c>
      <c r="H250" s="1">
        <v>5.64</v>
      </c>
      <c r="I250" s="12">
        <v>648</v>
      </c>
    </row>
    <row r="251" spans="1:9" ht="12.75">
      <c r="A251" t="s">
        <v>32</v>
      </c>
      <c r="B251" s="1">
        <v>33</v>
      </c>
      <c r="C251">
        <v>49387</v>
      </c>
      <c r="D251" t="s">
        <v>202</v>
      </c>
      <c r="E251" s="1">
        <v>8221</v>
      </c>
      <c r="F251" s="1" t="s">
        <v>40</v>
      </c>
      <c r="G251" s="38" t="s">
        <v>101</v>
      </c>
      <c r="H251" s="1"/>
      <c r="I251" s="12">
        <v>0</v>
      </c>
    </row>
    <row r="252" spans="1:9" ht="12.75">
      <c r="A252" t="s">
        <v>32</v>
      </c>
      <c r="B252" s="1">
        <v>36</v>
      </c>
      <c r="C252">
        <v>23043</v>
      </c>
      <c r="D252" t="s">
        <v>203</v>
      </c>
      <c r="E252" s="1">
        <v>8220</v>
      </c>
      <c r="F252" s="1" t="s">
        <v>40</v>
      </c>
      <c r="G252">
        <v>0</v>
      </c>
      <c r="H252" s="1"/>
      <c r="I252" s="12">
        <v>0</v>
      </c>
    </row>
    <row r="253" spans="1:9" ht="12.75">
      <c r="A253" t="s">
        <v>32</v>
      </c>
      <c r="B253" s="1">
        <v>30</v>
      </c>
      <c r="C253">
        <v>1912</v>
      </c>
      <c r="D253" s="2" t="s">
        <v>204</v>
      </c>
      <c r="E253" s="1">
        <v>8220</v>
      </c>
      <c r="F253" s="1" t="s">
        <v>15</v>
      </c>
      <c r="I253" s="12">
        <v>0</v>
      </c>
    </row>
    <row r="254" spans="1:9" ht="12.75">
      <c r="A254" t="s">
        <v>32</v>
      </c>
      <c r="B254" s="1">
        <v>19</v>
      </c>
      <c r="C254">
        <v>2316</v>
      </c>
      <c r="D254" s="2" t="s">
        <v>205</v>
      </c>
      <c r="E254" s="1">
        <v>8222</v>
      </c>
      <c r="F254" s="1" t="s">
        <v>17</v>
      </c>
      <c r="I254" s="12">
        <v>800</v>
      </c>
    </row>
    <row r="255" spans="1:9" ht="12.75">
      <c r="A255" t="s">
        <v>32</v>
      </c>
      <c r="B255" s="1">
        <v>19</v>
      </c>
      <c r="C255">
        <v>2638</v>
      </c>
      <c r="D255" s="2" t="s">
        <v>206</v>
      </c>
      <c r="E255" s="1">
        <v>8220</v>
      </c>
      <c r="F255" s="1" t="s">
        <v>15</v>
      </c>
      <c r="G255">
        <v>9.32</v>
      </c>
      <c r="I255" s="12">
        <v>517</v>
      </c>
    </row>
    <row r="256" spans="1:9" ht="12.75">
      <c r="A256" t="s">
        <v>32</v>
      </c>
      <c r="B256" s="1">
        <v>30</v>
      </c>
      <c r="C256">
        <v>19185</v>
      </c>
      <c r="D256" s="2" t="s">
        <v>207</v>
      </c>
      <c r="E256" s="1">
        <v>8221</v>
      </c>
      <c r="F256" s="1" t="s">
        <v>40</v>
      </c>
      <c r="I256" s="12">
        <v>0</v>
      </c>
    </row>
    <row r="257" spans="1:9" ht="12.75">
      <c r="A257" t="s">
        <v>32</v>
      </c>
      <c r="B257" s="1">
        <v>19</v>
      </c>
      <c r="C257">
        <v>21505</v>
      </c>
      <c r="D257" s="2" t="s">
        <v>208</v>
      </c>
      <c r="E257" s="1">
        <v>8222</v>
      </c>
      <c r="F257" s="1" t="s">
        <v>17</v>
      </c>
      <c r="I257" s="12">
        <v>0</v>
      </c>
    </row>
    <row r="258" spans="1:9" ht="12.75">
      <c r="A258" t="s">
        <v>32</v>
      </c>
      <c r="B258" s="1">
        <v>19</v>
      </c>
      <c r="C258">
        <v>21836</v>
      </c>
      <c r="D258" t="s">
        <v>209</v>
      </c>
      <c r="E258" s="1">
        <v>8221</v>
      </c>
      <c r="F258" s="1" t="s">
        <v>17</v>
      </c>
      <c r="I258" s="12">
        <v>800</v>
      </c>
    </row>
    <row r="259" spans="1:9" ht="12.75">
      <c r="A259" t="s">
        <v>32</v>
      </c>
      <c r="B259" s="1">
        <v>19</v>
      </c>
      <c r="C259">
        <v>800244</v>
      </c>
      <c r="D259" s="2" t="s">
        <v>210</v>
      </c>
      <c r="E259" s="1">
        <v>8221</v>
      </c>
      <c r="F259" s="1" t="s">
        <v>15</v>
      </c>
      <c r="I259" s="12">
        <v>0</v>
      </c>
    </row>
    <row r="260" spans="1:9" ht="12.75">
      <c r="A260" t="s">
        <v>69</v>
      </c>
      <c r="B260" s="1">
        <v>37</v>
      </c>
      <c r="C260">
        <v>402</v>
      </c>
      <c r="D260" t="s">
        <v>211</v>
      </c>
      <c r="F260" s="1" t="s">
        <v>40</v>
      </c>
      <c r="G260">
        <v>37.1</v>
      </c>
      <c r="H260">
        <v>1.8</v>
      </c>
      <c r="I260" s="12">
        <v>184</v>
      </c>
    </row>
    <row r="261" spans="1:9" ht="12.75">
      <c r="A261" t="s">
        <v>69</v>
      </c>
      <c r="C261">
        <v>351</v>
      </c>
      <c r="D261" t="s">
        <v>223</v>
      </c>
      <c r="I261" s="12">
        <v>50</v>
      </c>
    </row>
    <row r="262" spans="1:9" ht="12.75">
      <c r="A262" t="s">
        <v>69</v>
      </c>
      <c r="C262">
        <v>400</v>
      </c>
      <c r="D262" t="s">
        <v>224</v>
      </c>
      <c r="I262" s="12">
        <v>50</v>
      </c>
    </row>
    <row r="263" spans="1:9" ht="12.75">
      <c r="A263" t="s">
        <v>94</v>
      </c>
      <c r="B263" s="1">
        <v>10</v>
      </c>
      <c r="C263" s="38">
        <v>40017</v>
      </c>
      <c r="D263" t="s">
        <v>212</v>
      </c>
      <c r="E263" s="1">
        <v>8221</v>
      </c>
      <c r="F263" s="1" t="s">
        <v>40</v>
      </c>
      <c r="I263" s="12">
        <v>3877</v>
      </c>
    </row>
    <row r="264" spans="1:9" ht="12.75">
      <c r="A264" t="s">
        <v>188</v>
      </c>
      <c r="B264" s="1">
        <v>40</v>
      </c>
      <c r="C264">
        <v>24</v>
      </c>
      <c r="D264" s="2" t="s">
        <v>213</v>
      </c>
      <c r="E264" s="1">
        <v>8221</v>
      </c>
      <c r="F264" s="1" t="s">
        <v>15</v>
      </c>
      <c r="G264">
        <v>12.2</v>
      </c>
      <c r="H264">
        <v>4.36</v>
      </c>
      <c r="I264" s="12">
        <v>0</v>
      </c>
    </row>
    <row r="265" spans="1:9" ht="12.75">
      <c r="A265" t="s">
        <v>190</v>
      </c>
      <c r="D265" s="2" t="s">
        <v>222</v>
      </c>
      <c r="E265" s="1">
        <v>8221</v>
      </c>
      <c r="F265" s="1" t="s">
        <v>40</v>
      </c>
      <c r="I265" s="12">
        <v>2344</v>
      </c>
    </row>
    <row r="268" spans="1:254" ht="12.75">
      <c r="A268" s="4" t="s">
        <v>3</v>
      </c>
      <c r="B268" s="3"/>
      <c r="C268" s="4"/>
      <c r="D268" s="20">
        <v>23</v>
      </c>
      <c r="E268" s="3"/>
      <c r="F268" s="4"/>
      <c r="G268" s="4"/>
      <c r="H268" s="4"/>
      <c r="I268" s="43">
        <f>SUM(I243:I267)</f>
        <v>10563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</row>
    <row r="269" spans="1:254" ht="12.75">
      <c r="A269" s="5" t="s">
        <v>169</v>
      </c>
      <c r="B269" s="11"/>
      <c r="C269" s="5"/>
      <c r="E269" s="11"/>
      <c r="F269" s="5"/>
      <c r="G269" s="5"/>
      <c r="H269" s="5"/>
      <c r="I269" s="1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</row>
    <row r="270" spans="1:254" ht="12.75">
      <c r="A270" s="5"/>
      <c r="C270" s="5"/>
      <c r="D270" s="10"/>
      <c r="E270" s="11"/>
      <c r="F270" s="5"/>
      <c r="G270" s="5"/>
      <c r="H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</row>
    <row r="271" spans="1:254" ht="18">
      <c r="A271" s="7" t="s">
        <v>214</v>
      </c>
      <c r="B271" s="54"/>
      <c r="C271" s="7"/>
      <c r="D271" s="55"/>
      <c r="E271" s="54"/>
      <c r="F271" s="7"/>
      <c r="G271" s="7">
        <v>38</v>
      </c>
      <c r="H271" s="7"/>
      <c r="I271" s="44">
        <f>SUM(I200,I210,I236,I268)</f>
        <v>17598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</row>
    <row r="272" spans="1:254" ht="12.75">
      <c r="A272" s="5"/>
      <c r="C272" s="5"/>
      <c r="D272" s="10"/>
      <c r="E272" s="11"/>
      <c r="F272" s="5"/>
      <c r="G272" s="5"/>
      <c r="H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</row>
    <row r="273" spans="1:254" ht="18">
      <c r="A273" s="53"/>
      <c r="B273" s="11"/>
      <c r="C273" s="5"/>
      <c r="D273" s="5"/>
      <c r="E273" s="11"/>
      <c r="F273" s="5"/>
      <c r="G273" s="5"/>
      <c r="H273" s="5"/>
      <c r="I273" s="1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</row>
    <row r="274" spans="1:254" ht="18">
      <c r="A274" s="6" t="s">
        <v>215</v>
      </c>
      <c r="B274" s="58"/>
      <c r="C274" s="6"/>
      <c r="D274" s="6"/>
      <c r="E274" s="58"/>
      <c r="F274" s="6"/>
      <c r="G274" s="6">
        <v>177</v>
      </c>
      <c r="H274" s="6"/>
      <c r="I274" s="59">
        <f>SUM(I188,I271)</f>
        <v>113608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</row>
    <row r="275" spans="1:254" ht="12.75">
      <c r="A275" s="5"/>
      <c r="B275" s="11"/>
      <c r="C275" s="5"/>
      <c r="D275" s="5"/>
      <c r="E275" s="11"/>
      <c r="F275" s="5"/>
      <c r="G275" s="5"/>
      <c r="H275" s="5"/>
      <c r="I275" s="1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</row>
    <row r="276" spans="1:254" ht="12.75">
      <c r="A276" s="5"/>
      <c r="C276" s="5"/>
      <c r="D276" s="5"/>
      <c r="E276" s="11"/>
      <c r="F276" s="5"/>
      <c r="G276" s="5"/>
      <c r="H276" s="5"/>
      <c r="I276" s="1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</row>
    <row r="277" spans="1:254" ht="12.75">
      <c r="A277" s="5"/>
      <c r="B277" s="11"/>
      <c r="C277" s="5"/>
      <c r="D277" s="5"/>
      <c r="E277" s="11"/>
      <c r="F277" s="5"/>
      <c r="G277" s="5"/>
      <c r="H277" s="5"/>
      <c r="I277" s="1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</row>
    <row r="278" ht="12.75">
      <c r="A278" t="s">
        <v>216</v>
      </c>
    </row>
    <row r="279" ht="12.75">
      <c r="A279" t="s">
        <v>217</v>
      </c>
    </row>
    <row r="280" ht="12.75">
      <c r="A280" t="s">
        <v>218</v>
      </c>
    </row>
    <row r="286" spans="7:8" ht="12.75">
      <c r="G286" s="1"/>
      <c r="H286" s="1"/>
    </row>
  </sheetData>
  <printOptions/>
  <pageMargins left="0.75" right="0.75" top="1" bottom="1" header="0.5" footer="0.5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Lindsay A Frieze</cp:lastModifiedBy>
  <cp:lastPrinted>1999-07-16T01:56:19Z</cp:lastPrinted>
  <dcterms:created xsi:type="dcterms:W3CDTF">1999-07-14T18:22:34Z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